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\N5 Topic 1 MS Excel 2016\"/>
    </mc:Choice>
  </mc:AlternateContent>
  <xr:revisionPtr revIDLastSave="0" documentId="13_ncr:1_{EDB1026E-5F36-447C-AD1C-86ADDD2BF641}" xr6:coauthVersionLast="45" xr6:coauthVersionMax="45" xr10:uidLastSave="{00000000-0000-0000-0000-000000000000}"/>
  <bookViews>
    <workbookView xWindow="1536" yWindow="1392" windowWidth="18900" windowHeight="11568" xr2:uid="{00000000-000D-0000-FFFF-FFFF00000000}"/>
  </bookViews>
  <sheets>
    <sheet name="Birthday" sheetId="20" r:id="rId1"/>
    <sheet name="Rental" sheetId="21" r:id="rId2"/>
    <sheet name="Correlation " sheetId="18" r:id="rId3"/>
    <sheet name="Mode &amp; Quotient " sheetId="19" r:id="rId4"/>
    <sheet name="Nested IF Function" sheetId="11" r:id="rId5"/>
    <sheet name="Nested IF Function Formula)" sheetId="24" state="hidden" r:id="rId6"/>
    <sheet name="RANK &amp; IF" sheetId="14" r:id="rId7"/>
    <sheet name="Mathematical" sheetId="13" r:id="rId8"/>
    <sheet name="Date and Time" sheetId="1" r:id="rId9"/>
    <sheet name="Statistical" sheetId="5" r:id="rId10"/>
  </sheets>
  <definedNames>
    <definedName name="_xlnm._FilterDatabase" localSheetId="6" hidden="1">'RANK &amp; IF'!$A$1:$D$13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  <c r="D15" i="13"/>
  <c r="D15" i="14"/>
  <c r="F18" i="24"/>
  <c r="F17" i="24"/>
  <c r="F16" i="24"/>
  <c r="F15" i="24"/>
  <c r="F14" i="24"/>
  <c r="F13" i="24"/>
  <c r="F12" i="24"/>
  <c r="F11" i="24"/>
  <c r="F10" i="24"/>
  <c r="F9" i="24"/>
  <c r="F8" i="24"/>
  <c r="F7" i="24"/>
  <c r="F6" i="24"/>
  <c r="F5" i="24"/>
  <c r="F4" i="24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4" i="11"/>
  <c r="A13" i="19"/>
  <c r="H10" i="19" l="1"/>
  <c r="H4" i="19"/>
  <c r="H5" i="19"/>
  <c r="H6" i="19"/>
  <c r="H7" i="19"/>
  <c r="H8" i="19"/>
  <c r="H9" i="19"/>
  <c r="H3" i="19"/>
  <c r="D16" i="14" l="1"/>
  <c r="B4" i="5"/>
  <c r="B3" i="5"/>
  <c r="B2" i="5"/>
  <c r="B2" i="1"/>
</calcChain>
</file>

<file path=xl/sharedStrings.xml><?xml version="1.0" encoding="utf-8"?>
<sst xmlns="http://schemas.openxmlformats.org/spreadsheetml/2006/main" count="268" uniqueCount="166">
  <si>
    <t>Today's date:</t>
  </si>
  <si>
    <t>Sales</t>
  </si>
  <si>
    <t>Date and time:</t>
  </si>
  <si>
    <t>Client</t>
  </si>
  <si>
    <t>Green Square</t>
  </si>
  <si>
    <t>Red Hat</t>
  </si>
  <si>
    <t>Yellow Box</t>
  </si>
  <si>
    <t>Blue Feather</t>
  </si>
  <si>
    <t>Pink Dot</t>
  </si>
  <si>
    <t>SUMIF function</t>
  </si>
  <si>
    <t>ROUNDUP function</t>
  </si>
  <si>
    <t>ROUNDDOWN function</t>
  </si>
  <si>
    <t>Date of Birth</t>
  </si>
  <si>
    <t>Region</t>
  </si>
  <si>
    <t>Sales Amount 1</t>
  </si>
  <si>
    <t>Sales Amount 2</t>
  </si>
  <si>
    <t>Bonus</t>
  </si>
  <si>
    <t>Agent 1001</t>
  </si>
  <si>
    <t>AGENT</t>
  </si>
  <si>
    <t>Gauteng</t>
  </si>
  <si>
    <t>Limpopo</t>
  </si>
  <si>
    <t>Kwazulu Natal</t>
  </si>
  <si>
    <t>Mapumalanga</t>
  </si>
  <si>
    <t>Western Cape</t>
  </si>
  <si>
    <t>Eastern Cape</t>
  </si>
  <si>
    <t>Instructions:</t>
  </si>
  <si>
    <r>
      <t xml:space="preserve">If the </t>
    </r>
    <r>
      <rPr>
        <b/>
        <sz val="11"/>
        <color theme="1"/>
        <rFont val="Calibri"/>
        <family val="2"/>
        <scheme val="minor"/>
      </rPr>
      <t>Total Sales</t>
    </r>
    <r>
      <rPr>
        <sz val="11"/>
        <color theme="1"/>
        <rFont val="Calibri"/>
        <family val="2"/>
        <scheme val="minor"/>
      </rPr>
      <t xml:space="preserve"> amount is </t>
    </r>
    <r>
      <rPr>
        <b/>
        <sz val="11"/>
        <color theme="1"/>
        <rFont val="Calibri"/>
        <family val="2"/>
        <scheme val="minor"/>
      </rPr>
      <t>MORE</t>
    </r>
    <r>
      <rPr>
        <sz val="11"/>
        <color theme="1"/>
        <rFont val="Calibri"/>
        <family val="2"/>
        <scheme val="minor"/>
      </rPr>
      <t xml:space="preserve"> than 6000</t>
    </r>
  </si>
  <si>
    <r>
      <t xml:space="preserve">If the </t>
    </r>
    <r>
      <rPr>
        <b/>
        <sz val="11"/>
        <color theme="1"/>
        <rFont val="Calibri"/>
        <family val="2"/>
        <scheme val="minor"/>
      </rPr>
      <t>Total Sales</t>
    </r>
    <r>
      <rPr>
        <sz val="11"/>
        <color theme="1"/>
        <rFont val="Calibri"/>
        <family val="2"/>
        <scheme val="minor"/>
      </rPr>
      <t xml:space="preserve"> amount is </t>
    </r>
    <r>
      <rPr>
        <b/>
        <sz val="11"/>
        <color theme="1"/>
        <rFont val="Calibri"/>
        <family val="2"/>
        <scheme val="minor"/>
      </rPr>
      <t>LESS</t>
    </r>
    <r>
      <rPr>
        <sz val="11"/>
        <color theme="1"/>
        <rFont val="Calibri"/>
        <family val="2"/>
        <scheme val="minor"/>
      </rPr>
      <t xml:space="preserve"> than 6000</t>
    </r>
  </si>
  <si>
    <t>ROUNDUP to 2</t>
  </si>
  <si>
    <t>ROUNDUP to 0</t>
  </si>
  <si>
    <t>ROUNDUP to -1</t>
  </si>
  <si>
    <t>SUMIF(</t>
  </si>
  <si>
    <t>IF(SUM(</t>
  </si>
  <si>
    <t>1.  Auto Fill column A (Agent number).  Use the shortcut method.</t>
  </si>
  <si>
    <t xml:space="preserve">2.  Follow the instruction for the formula in cell F4. </t>
  </si>
  <si>
    <t>Read the instruction in I14 to complete the formlula in cell H14.</t>
  </si>
  <si>
    <t>Name</t>
  </si>
  <si>
    <t>Surname</t>
  </si>
  <si>
    <t>City</t>
  </si>
  <si>
    <t>Simon</t>
  </si>
  <si>
    <t>Mogathle</t>
  </si>
  <si>
    <t>Cape Town</t>
  </si>
  <si>
    <t>Jessica</t>
  </si>
  <si>
    <t>Brown</t>
  </si>
  <si>
    <t>Nairobi</t>
  </si>
  <si>
    <t>Sunrise</t>
  </si>
  <si>
    <t>Medupe</t>
  </si>
  <si>
    <t>Gaborone</t>
  </si>
  <si>
    <t>Patrick</t>
  </si>
  <si>
    <t>Verreine</t>
  </si>
  <si>
    <t>Lusaka</t>
  </si>
  <si>
    <t>Shalala</t>
  </si>
  <si>
    <t>Swami</t>
  </si>
  <si>
    <t>Pauline</t>
  </si>
  <si>
    <t>Mankunku</t>
  </si>
  <si>
    <t>Yolanda</t>
  </si>
  <si>
    <t>Sontongo</t>
  </si>
  <si>
    <t>Magret</t>
  </si>
  <si>
    <t>Shabalala</t>
  </si>
  <si>
    <t>Charlie</t>
  </si>
  <si>
    <t>September</t>
  </si>
  <si>
    <t>Levi</t>
  </si>
  <si>
    <t>Cairns</t>
  </si>
  <si>
    <t>Quintin</t>
  </si>
  <si>
    <t>Langeveldt</t>
  </si>
  <si>
    <t xml:space="preserve">Paul </t>
  </si>
  <si>
    <t>Muliro</t>
  </si>
  <si>
    <t>Total for Lusaka</t>
  </si>
  <si>
    <t>How many sale amounts above 13 000</t>
  </si>
  <si>
    <t>COUNTIF(</t>
  </si>
  <si>
    <t>X</t>
  </si>
  <si>
    <t>Y</t>
  </si>
  <si>
    <t>=CORREL(A2:A8.B2:B8)</t>
  </si>
  <si>
    <t>In the formula, A2:A7 and B2:B7  are the two variable lists you want to compare.</t>
  </si>
  <si>
    <t xml:space="preserve">Set A </t>
  </si>
  <si>
    <t xml:space="preserve">If the  popular answer is 2, then you know you need to make some improvements. </t>
  </si>
  <si>
    <t>A data set can have no mode, one, or many</t>
  </si>
  <si>
    <t>None:</t>
  </si>
  <si>
    <t>1,2,3,4,5,</t>
  </si>
  <si>
    <t xml:space="preserve">One Mode: Unimodal </t>
  </si>
  <si>
    <t>1,2,2,3,4, 5</t>
  </si>
  <si>
    <t>Two : Bimodal</t>
  </si>
  <si>
    <t>1,1,2,2,3.4.5</t>
  </si>
  <si>
    <t>Three: Trimodal</t>
  </si>
  <si>
    <t>11,2,2,3,4,4,5</t>
  </si>
  <si>
    <t>More than one: Multimodal</t>
  </si>
  <si>
    <t xml:space="preserve"> It can tell what the most popular item in your set is. You might have results from a survey where you are rated from 1 to 5.  </t>
  </si>
  <si>
    <t>A correlation coefficient of +1 indicates a perfect positive correlation, which means that as variable X increases, variable Y increases and vice versa</t>
  </si>
  <si>
    <t xml:space="preserve"> It is used to  to display how strongly two variables are related to each other.</t>
  </si>
  <si>
    <t>(Shortcut CTRL + ;)</t>
  </si>
  <si>
    <t>(Shortcut CTRL + Shift + :)</t>
  </si>
  <si>
    <t xml:space="preserve">For example, the correlation coefficient can be calcuated between these two lists of data like in the example.  </t>
  </si>
  <si>
    <t>Explanation:</t>
  </si>
  <si>
    <t>Birthday Party</t>
  </si>
  <si>
    <t>Venue Fee</t>
  </si>
  <si>
    <t>Number of guests</t>
  </si>
  <si>
    <t>Catering per person</t>
  </si>
  <si>
    <t>Total</t>
  </si>
  <si>
    <t>First Month Rental Breakdown</t>
  </si>
  <si>
    <t>Rental Amount</t>
  </si>
  <si>
    <t>% Commission</t>
  </si>
  <si>
    <t>Admin Fee</t>
  </si>
  <si>
    <t>Amount payable to landlord</t>
  </si>
  <si>
    <t>3.  Copy the formula down or use the shortcut method. (Double-click)</t>
  </si>
  <si>
    <t>Numerator</t>
  </si>
  <si>
    <t>Denominator</t>
  </si>
  <si>
    <t>QUOTIENT</t>
  </si>
  <si>
    <t>2.  Change the catering per person to 410 per person</t>
  </si>
  <si>
    <t>3.  Your worksheet should adjust accordingly.</t>
  </si>
  <si>
    <t>1.  Calculate the total cost of the Birthday party.  See the answer</t>
  </si>
  <si>
    <t>4.  Save the workbook</t>
  </si>
  <si>
    <t>1.  Calculate the amount payable to the landlord. Remember the ORDER of calculations.</t>
  </si>
  <si>
    <t>2.  Change the % commision to 4%.</t>
  </si>
  <si>
    <t>Creating a chart will display the correlation visually.</t>
  </si>
  <si>
    <t>Calculate the correlation in Cell B10</t>
  </si>
  <si>
    <t>Answer:</t>
  </si>
  <si>
    <t>Set B</t>
  </si>
  <si>
    <t>=MODE(A2:A11)</t>
  </si>
  <si>
    <t>Set C</t>
  </si>
  <si>
    <t>1.  Calculate Set B and Set C.  (B13 and C13)</t>
  </si>
  <si>
    <t>2.  Claculate the QUOTIENT in in Cell L3 and copy down.</t>
  </si>
  <si>
    <r>
      <t xml:space="preserve">The </t>
    </r>
    <r>
      <rPr>
        <b/>
        <sz val="12"/>
        <rFont val="Calibri"/>
        <family val="2"/>
        <scheme val="minor"/>
      </rPr>
      <t>mode</t>
    </r>
    <r>
      <rPr>
        <sz val="12"/>
        <rFont val="Calibri"/>
        <family val="2"/>
        <scheme val="minor"/>
      </rPr>
      <t xml:space="preserve">, or modal value, is the most common number in a data set. </t>
    </r>
  </si>
  <si>
    <t>The function QUOTIENT.  It  does not return a remainder for the same numbers =QUOTIENT(5,2) returns 2,  See cell H3</t>
  </si>
  <si>
    <t>Answer</t>
  </si>
  <si>
    <t>Save the workbook.</t>
  </si>
  <si>
    <t>Use the absoluter cell reference</t>
  </si>
  <si>
    <t>Agent 1002</t>
  </si>
  <si>
    <t>Agent 1003</t>
  </si>
  <si>
    <t>Agent 1004</t>
  </si>
  <si>
    <t>Agent 1005</t>
  </si>
  <si>
    <t>Agent 1006</t>
  </si>
  <si>
    <t>Agent 1007</t>
  </si>
  <si>
    <t>Agent 1008</t>
  </si>
  <si>
    <t>Agent 1009</t>
  </si>
  <si>
    <t>Agent 1010</t>
  </si>
  <si>
    <t>Agent 1011</t>
  </si>
  <si>
    <t>Agent 1012</t>
  </si>
  <si>
    <t>Agent 1013</t>
  </si>
  <si>
    <t>Agent 1014</t>
  </si>
  <si>
    <t>Agent 1015</t>
  </si>
  <si>
    <t>4.   When completed click Unhide to reveal the formula.</t>
  </si>
  <si>
    <t>5.   Save the workbook</t>
  </si>
  <si>
    <t>RANK(</t>
  </si>
  <si>
    <t>Rank sales for Jessica Brown</t>
  </si>
  <si>
    <t>How many sale amounts are below 14000</t>
  </si>
  <si>
    <t>RANK can rank values from largest to smallest (i.e. top sales) as well as smallest to largest (i.e. fastest time) values, using an optional order argument</t>
  </si>
  <si>
    <t>=RANK (number, array, [order])</t>
  </si>
  <si>
    <r>
      <t xml:space="preserve">The Excel </t>
    </r>
    <r>
      <rPr>
        <b/>
        <sz val="12"/>
        <color rgb="FF2C2C2D"/>
        <rFont val="Calibri"/>
        <family val="2"/>
        <scheme val="minor"/>
      </rPr>
      <t>RANK</t>
    </r>
    <r>
      <rPr>
        <sz val="12"/>
        <color rgb="FF2C2C2D"/>
        <rFont val="Calibri"/>
        <family val="2"/>
        <scheme val="minor"/>
      </rPr>
      <t xml:space="preserve"> function returns the rank of a numeric value when compared to a list of other numeric values. Rank a number against a range of numbers</t>
    </r>
  </si>
  <si>
    <r>
      <t xml:space="preserve">The criteria used in </t>
    </r>
    <r>
      <rPr>
        <b/>
        <sz val="11"/>
        <color theme="1"/>
        <rFont val="Calibri"/>
        <family val="2"/>
        <scheme val="minor"/>
      </rPr>
      <t>COUNTIF</t>
    </r>
    <r>
      <rPr>
        <sz val="11"/>
        <color theme="1"/>
        <rFont val="Calibri"/>
        <family val="2"/>
        <scheme val="minor"/>
      </rPr>
      <t xml:space="preserve"> supports logical operators (&gt;,&lt;,&lt;&gt;,=) and wildcards (*,?) for partial matching.</t>
    </r>
  </si>
  <si>
    <t>The purpose, it Count cells that match criteria. =COUNTIF (range, criteria)</t>
  </si>
  <si>
    <t>Rank sales for Lusaka Cairns</t>
  </si>
  <si>
    <t>Use the RoundUP function in cells E2, E3 and E4. Example:  =ROUNDUP(D2,2)</t>
  </si>
  <si>
    <t>Save the workbook</t>
  </si>
  <si>
    <t>What is the ranking of Green Sqaure</t>
  </si>
  <si>
    <t>=RANK.AVG(</t>
  </si>
  <si>
    <t xml:space="preserve">Add the Sales Total for the client Yellow Box. </t>
  </si>
  <si>
    <t>ROUNDDOWN(G2,0)</t>
  </si>
  <si>
    <t>=ROUNDUP(G4,2)</t>
  </si>
  <si>
    <t>Total for Nairobi</t>
  </si>
  <si>
    <t xml:space="preserve">If the Total Sales (Sales 1 &amp; Sales </t>
  </si>
  <si>
    <t>1. After studying the sbove complete the rest of the questions in cells D17 &amp; D18</t>
  </si>
  <si>
    <t>Complete the formule:  Total for Nairobi</t>
  </si>
  <si>
    <t>Complete ROUNDDOWN &amp; ROUNDUP numbers in H2 &amp; H4</t>
  </si>
  <si>
    <t>=NOW()</t>
  </si>
  <si>
    <t>=DATE()</t>
  </si>
  <si>
    <t>Use the functions DATE and NOW in cells C1 &amp; C2  instead of shortcuts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</si>
</sst>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mmmm"/>
    <numFmt numFmtId="165" formatCode="0.0000"/>
    <numFmt numFmtId="166" formatCode="#,##0.000"/>
    <numFmt numFmtId="167" formatCode="#,##0.0000"/>
    <numFmt numFmtId="168" formatCode="0.00000000000"/>
    <numFmt numFmtId="169" formatCode="0.0%"/>
    <numFmt numFmtId="170" formatCode="_ &quot;R&quot;\ * #,##0.00_ ;_ &quot;R&quot;\ * \-#,##0.00_ ;_ &quot;R&quot;\ * &quot;-&quot;??_ ;_ @_ "/>
    <numFmt numFmtId="171" formatCode="0.000"/>
  </numFmts>
  <fonts count="3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u/>
      <sz val="12"/>
      <color theme="10"/>
      <name val="Calibri"/>
      <family val="2"/>
      <charset val="204"/>
      <scheme val="minor"/>
    </font>
    <font>
      <u/>
      <sz val="14"/>
      <name val="Times New Roman"/>
      <family val="1"/>
    </font>
    <font>
      <u/>
      <sz val="11"/>
      <color theme="11"/>
      <name val="Calibri"/>
      <family val="2"/>
      <scheme val="minor"/>
    </font>
    <font>
      <sz val="12"/>
      <color theme="1"/>
      <name val="Times New Roman"/>
      <family val="1"/>
    </font>
    <font>
      <sz val="12"/>
      <color rgb="FF0A0101"/>
      <name val="Times New Roman"/>
      <family val="1"/>
    </font>
    <font>
      <sz val="12"/>
      <name val="Times New Roman"/>
      <family val="1"/>
    </font>
    <font>
      <b/>
      <sz val="14"/>
      <color theme="1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mbria"/>
      <family val="1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2C2C2D"/>
      <name val="Times New Roman"/>
      <family val="1"/>
    </font>
    <font>
      <sz val="12"/>
      <color rgb="FF2C2C2D"/>
      <name val="Calibri"/>
      <family val="2"/>
      <scheme val="minor"/>
    </font>
    <font>
      <b/>
      <sz val="12"/>
      <color rgb="FF2C2C2D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9FF3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</borders>
  <cellStyleXfs count="11">
    <xf numFmtId="0" fontId="0" fillId="0" borderId="0"/>
    <xf numFmtId="9" fontId="4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170" fontId="21" fillId="0" borderId="0" applyFont="0" applyFill="0" applyBorder="0" applyAlignment="0" applyProtection="0"/>
  </cellStyleXfs>
  <cellXfs count="112"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22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3" fontId="0" fillId="0" borderId="0" xfId="0" applyNumberFormat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165" fontId="0" fillId="0" borderId="0" xfId="0" applyNumberFormat="1" applyAlignment="1">
      <alignment vertical="center"/>
    </xf>
    <xf numFmtId="9" fontId="0" fillId="0" borderId="0" xfId="1" applyFont="1" applyAlignment="1">
      <alignment vertical="center"/>
    </xf>
    <xf numFmtId="0" fontId="2" fillId="0" borderId="3" xfId="0" applyFont="1" applyBorder="1" applyAlignment="1">
      <alignment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5" fontId="2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9" fontId="2" fillId="2" borderId="0" xfId="0" applyNumberFormat="1" applyFont="1" applyFill="1" applyAlignment="1">
      <alignment vertical="center"/>
    </xf>
    <xf numFmtId="0" fontId="2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right" vertical="center"/>
    </xf>
    <xf numFmtId="0" fontId="0" fillId="4" borderId="0" xfId="0" applyFill="1" applyAlignment="1">
      <alignment vertical="center"/>
    </xf>
    <xf numFmtId="0" fontId="2" fillId="4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166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3" fontId="3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7" fillId="5" borderId="0" xfId="4" applyFont="1" applyFill="1" applyAlignment="1">
      <alignment horizontal="center"/>
    </xf>
    <xf numFmtId="0" fontId="8" fillId="0" borderId="0" xfId="4" applyFont="1"/>
    <xf numFmtId="0" fontId="8" fillId="0" borderId="0" xfId="4" applyFont="1" applyAlignment="1">
      <alignment horizontal="center"/>
    </xf>
    <xf numFmtId="0" fontId="8" fillId="0" borderId="0" xfId="4" applyFont="1" applyBorder="1" applyAlignment="1">
      <alignment horizontal="center"/>
    </xf>
    <xf numFmtId="0" fontId="8" fillId="0" borderId="0" xfId="4" applyFont="1" applyBorder="1"/>
    <xf numFmtId="0" fontId="8" fillId="0" borderId="0" xfId="4" quotePrefix="1" applyFont="1"/>
    <xf numFmtId="0" fontId="10" fillId="0" borderId="0" xfId="4" applyFont="1"/>
    <xf numFmtId="0" fontId="10" fillId="0" borderId="0" xfId="4" quotePrefix="1" applyFont="1"/>
    <xf numFmtId="0" fontId="12" fillId="0" borderId="0" xfId="5" applyFont="1"/>
    <xf numFmtId="0" fontId="9" fillId="5" borderId="0" xfId="4" applyFont="1" applyFill="1"/>
    <xf numFmtId="0" fontId="8" fillId="4" borderId="0" xfId="4" applyFont="1" applyFill="1"/>
    <xf numFmtId="0" fontId="10" fillId="4" borderId="0" xfId="4" quotePrefix="1" applyFont="1" applyFill="1"/>
    <xf numFmtId="0" fontId="8" fillId="4" borderId="0" xfId="4" quotePrefix="1" applyFont="1" applyFill="1"/>
    <xf numFmtId="168" fontId="14" fillId="4" borderId="0" xfId="4" applyNumberFormat="1" applyFont="1" applyFill="1"/>
    <xf numFmtId="0" fontId="15" fillId="0" borderId="0" xfId="4" applyFont="1"/>
    <xf numFmtId="2" fontId="0" fillId="0" borderId="0" xfId="0" applyNumberFormat="1" applyAlignment="1">
      <alignment vertical="center"/>
    </xf>
    <xf numFmtId="0" fontId="2" fillId="4" borderId="0" xfId="0" applyFont="1" applyFill="1" applyAlignment="1">
      <alignment horizontal="left" vertical="center"/>
    </xf>
    <xf numFmtId="0" fontId="15" fillId="6" borderId="0" xfId="4" applyFont="1" applyFill="1"/>
    <xf numFmtId="0" fontId="8" fillId="6" borderId="0" xfId="4" applyFont="1" applyFill="1"/>
    <xf numFmtId="0" fontId="7" fillId="0" borderId="0" xfId="4" applyFont="1"/>
    <xf numFmtId="0" fontId="16" fillId="0" borderId="0" xfId="4" applyFont="1"/>
    <xf numFmtId="0" fontId="9" fillId="0" borderId="0" xfId="4" applyFont="1"/>
    <xf numFmtId="0" fontId="17" fillId="0" borderId="0" xfId="0" applyFont="1" applyAlignment="1">
      <alignment vertical="center"/>
    </xf>
    <xf numFmtId="14" fontId="18" fillId="0" borderId="0" xfId="0" applyNumberFormat="1" applyFont="1" applyAlignment="1">
      <alignment vertical="center"/>
    </xf>
    <xf numFmtId="22" fontId="18" fillId="0" borderId="0" xfId="0" applyNumberFormat="1" applyFont="1" applyAlignment="1">
      <alignment vertical="center"/>
    </xf>
    <xf numFmtId="0" fontId="19" fillId="6" borderId="0" xfId="0" applyFont="1" applyFill="1" applyAlignment="1">
      <alignment vertical="center"/>
    </xf>
    <xf numFmtId="14" fontId="0" fillId="6" borderId="0" xfId="0" applyNumberForma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3" fontId="0" fillId="6" borderId="0" xfId="0" applyNumberFormat="1" applyFill="1" applyAlignment="1">
      <alignment vertical="center"/>
    </xf>
    <xf numFmtId="0" fontId="14" fillId="6" borderId="0" xfId="0" applyFont="1" applyFill="1" applyAlignment="1">
      <alignment vertical="center"/>
    </xf>
    <xf numFmtId="3" fontId="2" fillId="0" borderId="3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169" fontId="0" fillId="0" borderId="0" xfId="1" applyNumberFormat="1" applyFont="1" applyAlignment="1">
      <alignment vertical="center"/>
    </xf>
    <xf numFmtId="4" fontId="0" fillId="0" borderId="3" xfId="0" applyNumberFormat="1" applyBorder="1" applyAlignment="1">
      <alignment vertical="center"/>
    </xf>
    <xf numFmtId="0" fontId="10" fillId="8" borderId="0" xfId="4" applyFont="1" applyFill="1"/>
    <xf numFmtId="0" fontId="10" fillId="4" borderId="0" xfId="4" applyFont="1" applyFill="1"/>
    <xf numFmtId="0" fontId="25" fillId="9" borderId="0" xfId="0" applyFont="1" applyFill="1" applyAlignment="1">
      <alignment vertical="center"/>
    </xf>
    <xf numFmtId="0" fontId="21" fillId="9" borderId="0" xfId="0" applyFont="1" applyFill="1" applyAlignment="1">
      <alignment vertical="center"/>
    </xf>
    <xf numFmtId="0" fontId="21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8" fillId="0" borderId="0" xfId="4" applyFont="1" applyFill="1"/>
    <xf numFmtId="0" fontId="24" fillId="0" borderId="0" xfId="4" applyFont="1"/>
    <xf numFmtId="0" fontId="26" fillId="0" borderId="0" xfId="4" applyFont="1"/>
    <xf numFmtId="0" fontId="27" fillId="0" borderId="0" xfId="4" applyFont="1"/>
    <xf numFmtId="0" fontId="27" fillId="9" borderId="0" xfId="4" applyFont="1" applyFill="1"/>
    <xf numFmtId="0" fontId="26" fillId="9" borderId="0" xfId="4" applyFont="1" applyFill="1"/>
    <xf numFmtId="0" fontId="16" fillId="9" borderId="0" xfId="4" applyFont="1" applyFill="1"/>
    <xf numFmtId="0" fontId="10" fillId="9" borderId="5" xfId="4" applyFont="1" applyFill="1" applyBorder="1"/>
    <xf numFmtId="0" fontId="10" fillId="9" borderId="6" xfId="4" applyFont="1" applyFill="1" applyBorder="1"/>
    <xf numFmtId="0" fontId="10" fillId="9" borderId="4" xfId="4" applyFont="1" applyFill="1" applyBorder="1"/>
    <xf numFmtId="0" fontId="29" fillId="0" borderId="0" xfId="0" applyFont="1"/>
    <xf numFmtId="0" fontId="28" fillId="0" borderId="0" xfId="0" applyFont="1"/>
    <xf numFmtId="0" fontId="23" fillId="0" borderId="0" xfId="0" applyFont="1" applyAlignment="1">
      <alignment vertical="center"/>
    </xf>
    <xf numFmtId="0" fontId="0" fillId="8" borderId="0" xfId="0" applyFill="1" applyAlignment="1">
      <alignment vertical="center"/>
    </xf>
    <xf numFmtId="0" fontId="23" fillId="8" borderId="0" xfId="0" applyFont="1" applyFill="1" applyAlignment="1">
      <alignment vertical="center"/>
    </xf>
    <xf numFmtId="14" fontId="0" fillId="8" borderId="0" xfId="0" applyNumberFormat="1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3" fontId="0" fillId="8" borderId="0" xfId="0" applyNumberFormat="1" applyFill="1" applyAlignment="1">
      <alignment vertical="center"/>
    </xf>
    <xf numFmtId="0" fontId="14" fillId="8" borderId="0" xfId="0" applyFont="1" applyFill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quotePrefix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7" xfId="0" applyFont="1" applyBorder="1" applyAlignment="1">
      <alignment vertical="center"/>
    </xf>
    <xf numFmtId="166" fontId="3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0" fontId="0" fillId="0" borderId="0" xfId="0" quotePrefix="1" applyAlignment="1">
      <alignment vertical="center"/>
    </xf>
    <xf numFmtId="0" fontId="3" fillId="4" borderId="0" xfId="0" applyFont="1" applyFill="1" applyAlignment="1">
      <alignment vertical="center"/>
    </xf>
    <xf numFmtId="171" fontId="31" fillId="0" borderId="0" xfId="0" applyNumberFormat="1" applyFont="1" applyAlignment="1">
      <alignment vertical="center"/>
    </xf>
    <xf numFmtId="165" fontId="31" fillId="0" borderId="0" xfId="0" applyNumberFormat="1" applyFont="1" applyAlignment="1">
      <alignment vertical="center"/>
    </xf>
    <xf numFmtId="0" fontId="20" fillId="10" borderId="0" xfId="0" applyFont="1" applyFill="1" applyAlignment="1">
      <alignment vertical="center"/>
    </xf>
    <xf numFmtId="0" fontId="0" fillId="10" borderId="0" xfId="0" applyFill="1" applyAlignment="1">
      <alignment vertical="center"/>
    </xf>
    <xf numFmtId="0" fontId="23" fillId="10" borderId="0" xfId="0" applyFont="1" applyFill="1" applyAlignment="1">
      <alignment vertical="center"/>
    </xf>
    <xf numFmtId="0" fontId="20" fillId="7" borderId="0" xfId="0" applyFont="1" applyFill="1" applyAlignment="1">
      <alignment vertical="center"/>
    </xf>
    <xf numFmtId="0" fontId="0" fillId="7" borderId="0" xfId="0" applyFill="1" applyAlignment="1">
      <alignment vertical="center"/>
    </xf>
    <xf numFmtId="0" fontId="23" fillId="7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14" fontId="0" fillId="5" borderId="0" xfId="0" applyNumberFormat="1" applyFill="1" applyAlignment="1">
      <alignment vertical="center"/>
    </xf>
    <xf numFmtId="22" fontId="0" fillId="5" borderId="0" xfId="0" applyNumberForma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2" fillId="0" borderId="0" xfId="0" quotePrefix="1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1">
    <cellStyle name="Currency 2" xfId="10" xr:uid="{F5ED982E-F5A6-48BF-BAA5-A0B07A832FAB}"/>
    <cellStyle name="Followed Hyperlink" xfId="6" builtinId="9" hidden="1"/>
    <cellStyle name="Followed Hyperlink" xfId="7" builtinId="9" hidden="1"/>
    <cellStyle name="Hyperlink" xfId="5" builtinId="8"/>
    <cellStyle name="Normal" xfId="0" builtinId="0"/>
    <cellStyle name="Normal 2" xfId="2" xr:uid="{00000000-0005-0000-0000-000004000000}"/>
    <cellStyle name="Normal 3" xfId="4" xr:uid="{00000000-0005-0000-0000-000005000000}"/>
    <cellStyle name="Normal 4" xfId="8" xr:uid="{3133BDDD-0C7D-41FF-8BD6-3FAA6816F1B6}"/>
    <cellStyle name="Percent" xfId="1" builtinId="5"/>
    <cellStyle name="Percent 2" xfId="3" xr:uid="{00000000-0005-0000-0000-000007000000}"/>
    <cellStyle name="Percent 3" xfId="9" xr:uid="{A67D7BE2-5A4F-406E-96D1-4EE0E84708BB}"/>
  </cellStyles>
  <dxfs count="0"/>
  <tableStyles count="0" defaultTableStyle="TableStyleMedium9" defaultPivotStyle="PivotStyleLight16"/>
  <colors>
    <mruColors>
      <color rgb="FF99FF33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'Correlation '!$A$1</c:f>
              <c:strCache>
                <c:ptCount val="1"/>
                <c:pt idx="0">
                  <c:v>X</c:v>
                </c:pt>
              </c:strCache>
            </c:strRef>
          </c:tx>
          <c:marker>
            <c:symbol val="none"/>
          </c:marker>
          <c:val>
            <c:numRef>
              <c:f>'Correlation '!$A$2:$A$9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D8-484A-BBEE-70D291FD48BE}"/>
            </c:ext>
          </c:extLst>
        </c:ser>
        <c:ser>
          <c:idx val="1"/>
          <c:order val="1"/>
          <c:tx>
            <c:strRef>
              <c:f>'Correlation '!$B$1</c:f>
              <c:strCache>
                <c:ptCount val="1"/>
                <c:pt idx="0">
                  <c:v>Y</c:v>
                </c:pt>
              </c:strCache>
            </c:strRef>
          </c:tx>
          <c:marker>
            <c:symbol val="none"/>
          </c:marker>
          <c:val>
            <c:numRef>
              <c:f>'Correlation '!$B$2:$B$9</c:f>
              <c:numCache>
                <c:formatCode>General</c:formatCode>
                <c:ptCount val="8"/>
                <c:pt idx="0">
                  <c:v>1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6</c:v>
                </c:pt>
                <c:pt idx="5">
                  <c:v>8</c:v>
                </c:pt>
                <c:pt idx="6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D8-484A-BBEE-70D291FD4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3892328"/>
        <c:axId val="2109966952"/>
      </c:lineChart>
      <c:catAx>
        <c:axId val="2123892328"/>
        <c:scaling>
          <c:orientation val="minMax"/>
        </c:scaling>
        <c:delete val="0"/>
        <c:axPos val="b"/>
        <c:majorTickMark val="out"/>
        <c:minorTickMark val="none"/>
        <c:tickLblPos val="nextTo"/>
        <c:crossAx val="2109966952"/>
        <c:crosses val="autoZero"/>
        <c:auto val="1"/>
        <c:lblAlgn val="ctr"/>
        <c:lblOffset val="100"/>
        <c:noMultiLvlLbl val="0"/>
      </c:catAx>
      <c:valAx>
        <c:axId val="2109966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892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312420</xdr:colOff>
      <xdr:row>0</xdr:row>
      <xdr:rowOff>175260</xdr:rowOff>
    </xdr:from>
    <xdr:to>
      <xdr:col>9</xdr:col>
      <xdr:colOff>152400</xdr:colOff>
      <xdr:row>10</xdr:row>
      <xdr:rowOff>175260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444480F-CD37-4C5C-8FEC-F9E9630C85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4460" y="175260"/>
          <a:ext cx="2583180" cy="2133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822960</xdr:colOff>
      <xdr:row>0</xdr:row>
      <xdr:rowOff>144780</xdr:rowOff>
    </xdr:from>
    <xdr:to>
      <xdr:col>6</xdr:col>
      <xdr:colOff>929640</xdr:colOff>
      <xdr:row>8</xdr:row>
      <xdr:rowOff>53340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E2080CD-FEF1-4559-B29A-DDDF1387DA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4920" y="144780"/>
          <a:ext cx="3329940" cy="1615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332740</xdr:colOff>
      <xdr:row>0</xdr:row>
      <xdr:rowOff>149860</xdr:rowOff>
    </xdr:from>
    <xdr:to>
      <xdr:col>13</xdr:col>
      <xdr:colOff>500380</xdr:colOff>
      <xdr:row>11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769619</xdr:colOff>
      <xdr:row>24</xdr:row>
      <xdr:rowOff>175260</xdr:rowOff>
    </xdr:from>
    <xdr:to>
      <xdr:col>1</xdr:col>
      <xdr:colOff>813190</xdr:colOff>
      <xdr:row>26</xdr:row>
      <xdr:rowOff>53340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6C2A803-2B87-4AA8-9CBA-5E4AA7A439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619" y="4747260"/>
          <a:ext cx="1255151" cy="335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7620</xdr:colOff>
      <xdr:row>0</xdr:row>
      <xdr:rowOff>220980</xdr:rowOff>
    </xdr:from>
    <xdr:to>
      <xdr:col>14</xdr:col>
      <xdr:colOff>114300</xdr:colOff>
      <xdr:row>9</xdr:row>
      <xdr:rowOff>182880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7242E50-0ACB-4142-89B2-A36AEFCD3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83540" y="220980"/>
          <a:ext cx="845820" cy="2034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12B02-FD1D-4A63-9199-185F1A92E8DE}">
  <dimension ref="A1:E48"/>
  <sheetViews>
    <sheetView tabSelected="1" workbookViewId="0">
      <selection activeCell="H21" sqref="H21"/>
    </sheetView>
  </sheetViews>
  <sheetFormatPr defaultColWidth="9.109375" defaultRowHeight="21" customHeight="1" x14ac:dyDescent="0.3"/>
  <cols>
    <col min="1" max="1" width="20.6640625" style="1" customWidth="1"/>
    <col min="2" max="6" width="12.6640625" style="1" customWidth="1"/>
    <col min="7" max="16384" width="9.109375" style="1"/>
  </cols>
  <sheetData>
    <row r="1" spans="1:5" ht="16.95" customHeight="1" x14ac:dyDescent="0.3">
      <c r="A1" s="108" t="s">
        <v>93</v>
      </c>
      <c r="B1" s="108"/>
    </row>
    <row r="2" spans="1:5" ht="16.95" customHeight="1" x14ac:dyDescent="0.3"/>
    <row r="3" spans="1:5" ht="16.95" customHeight="1" x14ac:dyDescent="0.3">
      <c r="A3" s="1" t="s">
        <v>94</v>
      </c>
      <c r="B3" s="7">
        <v>3000</v>
      </c>
    </row>
    <row r="4" spans="1:5" ht="16.95" customHeight="1" x14ac:dyDescent="0.3">
      <c r="A4" s="1" t="s">
        <v>95</v>
      </c>
      <c r="B4" s="7">
        <v>30</v>
      </c>
    </row>
    <row r="5" spans="1:5" ht="16.95" customHeight="1" x14ac:dyDescent="0.3">
      <c r="A5" s="1" t="s">
        <v>96</v>
      </c>
      <c r="B5" s="7">
        <v>310</v>
      </c>
    </row>
    <row r="6" spans="1:5" ht="16.95" customHeight="1" x14ac:dyDescent="0.3">
      <c r="B6" s="7"/>
    </row>
    <row r="7" spans="1:5" ht="16.95" customHeight="1" thickBot="1" x14ac:dyDescent="0.35">
      <c r="A7" s="1" t="s">
        <v>97</v>
      </c>
      <c r="B7" s="60"/>
    </row>
    <row r="8" spans="1:5" ht="16.95" customHeight="1" thickTop="1" x14ac:dyDescent="0.3"/>
    <row r="9" spans="1:5" ht="16.95" customHeight="1" x14ac:dyDescent="0.3"/>
    <row r="10" spans="1:5" ht="16.95" customHeight="1" x14ac:dyDescent="0.3"/>
    <row r="11" spans="1:5" ht="16.95" customHeight="1" x14ac:dyDescent="0.3"/>
    <row r="12" spans="1:5" ht="16.95" customHeight="1" x14ac:dyDescent="0.3"/>
    <row r="13" spans="1:5" ht="16.95" customHeight="1" x14ac:dyDescent="0.3"/>
    <row r="14" spans="1:5" ht="16.95" customHeight="1" x14ac:dyDescent="0.3">
      <c r="A14" s="66" t="s">
        <v>25</v>
      </c>
      <c r="B14" s="67"/>
      <c r="C14" s="67"/>
      <c r="D14" s="67"/>
      <c r="E14" s="68"/>
    </row>
    <row r="15" spans="1:5" ht="16.95" customHeight="1" x14ac:dyDescent="0.3">
      <c r="A15" s="67" t="s">
        <v>109</v>
      </c>
      <c r="B15" s="67"/>
      <c r="C15" s="67"/>
      <c r="D15" s="67"/>
      <c r="E15" s="68"/>
    </row>
    <row r="16" spans="1:5" ht="16.95" customHeight="1" x14ac:dyDescent="0.3">
      <c r="A16" s="67" t="s">
        <v>107</v>
      </c>
      <c r="B16" s="67"/>
      <c r="C16" s="67"/>
      <c r="D16" s="67"/>
      <c r="E16" s="68"/>
    </row>
    <row r="17" spans="1:5" ht="16.95" customHeight="1" x14ac:dyDescent="0.3">
      <c r="A17" s="67" t="s">
        <v>108</v>
      </c>
      <c r="B17" s="67"/>
      <c r="C17" s="67"/>
      <c r="D17" s="67"/>
      <c r="E17" s="68"/>
    </row>
    <row r="18" spans="1:5" ht="16.95" customHeight="1" x14ac:dyDescent="0.3">
      <c r="A18" s="67" t="s">
        <v>110</v>
      </c>
      <c r="B18" s="67"/>
      <c r="C18" s="67"/>
      <c r="D18" s="67"/>
      <c r="E18" s="68"/>
    </row>
    <row r="19" spans="1:5" ht="16.95" customHeight="1" x14ac:dyDescent="0.3"/>
    <row r="20" spans="1:5" ht="16.95" customHeight="1" x14ac:dyDescent="0.3"/>
    <row r="21" spans="1:5" ht="16.95" customHeight="1" x14ac:dyDescent="0.3"/>
    <row r="22" spans="1:5" ht="16.95" customHeight="1" x14ac:dyDescent="0.3"/>
    <row r="23" spans="1:5" ht="16.95" customHeight="1" x14ac:dyDescent="0.3"/>
    <row r="24" spans="1:5" ht="16.95" customHeight="1" x14ac:dyDescent="0.3"/>
    <row r="25" spans="1:5" ht="16.95" customHeight="1" x14ac:dyDescent="0.3"/>
    <row r="26" spans="1:5" ht="16.95" customHeight="1" x14ac:dyDescent="0.3"/>
    <row r="27" spans="1:5" ht="16.95" customHeight="1" x14ac:dyDescent="0.3"/>
    <row r="28" spans="1:5" ht="16.95" customHeight="1" x14ac:dyDescent="0.3"/>
    <row r="29" spans="1:5" ht="16.95" customHeight="1" x14ac:dyDescent="0.3"/>
    <row r="30" spans="1:5" ht="16.95" customHeight="1" x14ac:dyDescent="0.3"/>
    <row r="31" spans="1:5" ht="16.95" customHeight="1" x14ac:dyDescent="0.3"/>
    <row r="32" spans="1:5" ht="16.95" customHeight="1" x14ac:dyDescent="0.3"/>
    <row r="33" ht="16.95" customHeight="1" x14ac:dyDescent="0.3"/>
    <row r="34" ht="16.95" customHeight="1" x14ac:dyDescent="0.3"/>
    <row r="35" ht="16.95" customHeight="1" x14ac:dyDescent="0.3"/>
    <row r="36" ht="16.95" customHeight="1" x14ac:dyDescent="0.3"/>
    <row r="37" ht="16.95" customHeight="1" x14ac:dyDescent="0.3"/>
    <row r="38" ht="16.95" customHeight="1" x14ac:dyDescent="0.3"/>
    <row r="39" ht="16.95" customHeight="1" x14ac:dyDescent="0.3"/>
    <row r="40" ht="16.95" customHeight="1" x14ac:dyDescent="0.3"/>
    <row r="41" ht="16.95" customHeight="1" x14ac:dyDescent="0.3"/>
    <row r="42" ht="16.95" customHeight="1" x14ac:dyDescent="0.3"/>
    <row r="43" ht="16.95" customHeight="1" x14ac:dyDescent="0.3"/>
    <row r="44" ht="16.95" customHeight="1" x14ac:dyDescent="0.3"/>
    <row r="45" ht="16.95" customHeight="1" x14ac:dyDescent="0.3"/>
    <row r="46" ht="16.95" customHeight="1" x14ac:dyDescent="0.3"/>
    <row r="47" ht="16.95" customHeight="1" x14ac:dyDescent="0.3"/>
    <row r="48" ht="16.95" customHeight="1" x14ac:dyDescent="0.3"/>
  </sheetData>
  <mergeCells count="1">
    <mergeCell ref="A1:B1"/>
  </mergeCells>
  <pageMargins left="0.7" right="0.7" top="0.75" bottom="0.75" header="0.3" footer="0.3"/>
  <pageSetup paperSize="9" orientation="portrait" horizontalDpi="200" verticalDpi="200" copies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93"/>
  <sheetViews>
    <sheetView workbookViewId="0">
      <selection activeCell="N24" sqref="N24"/>
    </sheetView>
  </sheetViews>
  <sheetFormatPr defaultColWidth="11.77734375" defaultRowHeight="21" customHeight="1" x14ac:dyDescent="0.3"/>
  <cols>
    <col min="1" max="1" width="12.77734375" style="1" customWidth="1"/>
    <col min="2" max="5" width="11.77734375" style="1"/>
    <col min="6" max="6" width="15.44140625" style="1" customWidth="1"/>
    <col min="7" max="7" width="14.77734375" style="1" customWidth="1"/>
    <col min="8" max="8" width="13.77734375" style="1" customWidth="1"/>
    <col min="9" max="9" width="12.5546875" style="1" customWidth="1"/>
    <col min="10" max="11" width="11.77734375" style="1"/>
    <col min="12" max="12" width="13.44140625" style="1" customWidth="1"/>
    <col min="13" max="16384" width="11.77734375" style="1"/>
  </cols>
  <sheetData>
    <row r="1" spans="1:13" ht="30" customHeight="1" thickBot="1" x14ac:dyDescent="0.35">
      <c r="A1" s="110" t="s">
        <v>11</v>
      </c>
      <c r="B1" s="110"/>
      <c r="D1" s="110" t="s">
        <v>10</v>
      </c>
      <c r="E1" s="110"/>
      <c r="G1" s="111" t="s">
        <v>9</v>
      </c>
      <c r="H1" s="111"/>
    </row>
    <row r="2" spans="1:13" ht="16.95" customHeight="1" thickBot="1" x14ac:dyDescent="0.35">
      <c r="A2" s="11">
        <v>5486.2183999999997</v>
      </c>
      <c r="B2" s="16">
        <f>ROUNDDOWN(A2,2)</f>
        <v>5486.21</v>
      </c>
      <c r="D2" s="11">
        <v>5486.2183999999997</v>
      </c>
      <c r="E2" s="16"/>
      <c r="F2" s="23" t="s">
        <v>28</v>
      </c>
      <c r="G2" s="8" t="s">
        <v>3</v>
      </c>
      <c r="H2" s="8" t="s">
        <v>1</v>
      </c>
    </row>
    <row r="3" spans="1:13" ht="16.95" customHeight="1" x14ac:dyDescent="0.3">
      <c r="A3" s="1">
        <v>741.23</v>
      </c>
      <c r="B3" s="4">
        <f>ROUNDDOWN(A3,0)</f>
        <v>741</v>
      </c>
      <c r="D3" s="1">
        <v>741.23</v>
      </c>
      <c r="E3" s="4"/>
      <c r="F3" s="23" t="s">
        <v>29</v>
      </c>
      <c r="G3" s="1" t="s">
        <v>4</v>
      </c>
      <c r="H3" s="7">
        <v>2215</v>
      </c>
    </row>
    <row r="4" spans="1:13" ht="16.95" customHeight="1" x14ac:dyDescent="0.3">
      <c r="A4" s="1">
        <v>874</v>
      </c>
      <c r="B4" s="4">
        <f>ROUNDDOWN(A4,-1)</f>
        <v>870</v>
      </c>
      <c r="D4" s="1">
        <v>874</v>
      </c>
      <c r="E4" s="4"/>
      <c r="F4" s="23" t="s">
        <v>30</v>
      </c>
      <c r="G4" s="1" t="s">
        <v>5</v>
      </c>
      <c r="H4" s="7">
        <v>4875</v>
      </c>
    </row>
    <row r="5" spans="1:13" ht="16.95" customHeight="1" x14ac:dyDescent="0.3">
      <c r="G5" s="1" t="s">
        <v>4</v>
      </c>
      <c r="H5" s="7">
        <v>1365</v>
      </c>
    </row>
    <row r="6" spans="1:13" ht="16.95" customHeight="1" x14ac:dyDescent="0.3">
      <c r="G6" s="1" t="s">
        <v>5</v>
      </c>
      <c r="H6" s="7">
        <v>1487</v>
      </c>
    </row>
    <row r="7" spans="1:13" ht="16.95" customHeight="1" x14ac:dyDescent="0.3">
      <c r="G7" s="1" t="s">
        <v>6</v>
      </c>
      <c r="H7" s="7">
        <v>5324</v>
      </c>
    </row>
    <row r="8" spans="1:13" ht="16.95" customHeight="1" x14ac:dyDescent="0.3">
      <c r="C8" s="5"/>
      <c r="G8" s="1" t="s">
        <v>7</v>
      </c>
      <c r="H8" s="7">
        <v>6542</v>
      </c>
    </row>
    <row r="9" spans="1:13" ht="16.95" customHeight="1" x14ac:dyDescent="0.3">
      <c r="G9" s="1" t="s">
        <v>8</v>
      </c>
      <c r="H9" s="7">
        <v>3587</v>
      </c>
    </row>
    <row r="10" spans="1:13" ht="16.95" customHeight="1" x14ac:dyDescent="0.3">
      <c r="G10" s="1" t="s">
        <v>5</v>
      </c>
      <c r="H10" s="7">
        <v>3298</v>
      </c>
    </row>
    <row r="11" spans="1:13" ht="16.95" customHeight="1" x14ac:dyDescent="0.3">
      <c r="G11" s="1" t="s">
        <v>6</v>
      </c>
      <c r="H11" s="7">
        <v>2004</v>
      </c>
    </row>
    <row r="12" spans="1:13" ht="16.95" customHeight="1" x14ac:dyDescent="0.3">
      <c r="G12" s="1" t="s">
        <v>4</v>
      </c>
      <c r="H12" s="7">
        <v>2984</v>
      </c>
    </row>
    <row r="13" spans="1:13" ht="16.95" customHeight="1" x14ac:dyDescent="0.3">
      <c r="F13" s="3"/>
      <c r="G13" s="1" t="s">
        <v>8</v>
      </c>
      <c r="H13" s="7">
        <v>1598</v>
      </c>
    </row>
    <row r="14" spans="1:13" ht="16.95" customHeight="1" thickBot="1" x14ac:dyDescent="0.35">
      <c r="H14" s="13"/>
      <c r="I14" s="90" t="s">
        <v>31</v>
      </c>
      <c r="J14" s="91" t="s">
        <v>155</v>
      </c>
      <c r="K14" s="69"/>
      <c r="L14" s="69"/>
      <c r="M14" s="1">
        <v>6564</v>
      </c>
    </row>
    <row r="15" spans="1:13" ht="16.95" customHeight="1" thickTop="1" x14ac:dyDescent="0.3">
      <c r="H15" s="92"/>
      <c r="I15" s="90" t="s">
        <v>154</v>
      </c>
      <c r="J15" s="91" t="s">
        <v>153</v>
      </c>
      <c r="K15" s="69"/>
      <c r="L15" s="69"/>
      <c r="M15" s="1">
        <v>7</v>
      </c>
    </row>
    <row r="16" spans="1:13" ht="16.95" customHeight="1" x14ac:dyDescent="0.3">
      <c r="H16" s="89"/>
      <c r="I16" s="90"/>
      <c r="J16" s="69"/>
      <c r="K16" s="69"/>
      <c r="L16" s="69"/>
    </row>
    <row r="17" spans="4:9" ht="16.95" customHeight="1" x14ac:dyDescent="0.3"/>
    <row r="18" spans="4:9" ht="16.95" customHeight="1" x14ac:dyDescent="0.3">
      <c r="D18" s="102" t="s">
        <v>25</v>
      </c>
      <c r="E18" s="103"/>
      <c r="F18" s="103"/>
      <c r="G18" s="103"/>
      <c r="H18" s="103"/>
      <c r="I18" s="103"/>
    </row>
    <row r="19" spans="4:9" ht="16.95" customHeight="1" x14ac:dyDescent="0.3">
      <c r="D19" s="104" t="s">
        <v>151</v>
      </c>
      <c r="E19" s="103"/>
      <c r="F19" s="103"/>
      <c r="G19" s="103"/>
      <c r="H19" s="103"/>
      <c r="I19" s="103"/>
    </row>
    <row r="20" spans="4:9" ht="16.95" customHeight="1" x14ac:dyDescent="0.3">
      <c r="D20" s="104" t="s">
        <v>35</v>
      </c>
      <c r="E20" s="103"/>
      <c r="F20" s="103"/>
      <c r="G20" s="103"/>
      <c r="H20" s="103"/>
      <c r="I20" s="103"/>
    </row>
    <row r="21" spans="4:9" ht="16.95" customHeight="1" x14ac:dyDescent="0.3">
      <c r="D21" s="104" t="s">
        <v>152</v>
      </c>
      <c r="E21" s="103"/>
      <c r="F21" s="103"/>
      <c r="G21" s="103"/>
      <c r="H21" s="103"/>
      <c r="I21" s="103"/>
    </row>
    <row r="22" spans="4:9" ht="16.95" customHeight="1" x14ac:dyDescent="0.3"/>
    <row r="23" spans="4:9" ht="16.95" customHeight="1" x14ac:dyDescent="0.3"/>
    <row r="24" spans="4:9" ht="16.95" customHeight="1" x14ac:dyDescent="0.3"/>
    <row r="25" spans="4:9" ht="16.95" customHeight="1" x14ac:dyDescent="0.3"/>
    <row r="26" spans="4:9" ht="16.95" customHeight="1" x14ac:dyDescent="0.3"/>
    <row r="27" spans="4:9" ht="16.95" customHeight="1" x14ac:dyDescent="0.3"/>
    <row r="28" spans="4:9" ht="16.95" customHeight="1" x14ac:dyDescent="0.3"/>
    <row r="29" spans="4:9" ht="16.95" customHeight="1" x14ac:dyDescent="0.3"/>
    <row r="30" spans="4:9" ht="16.95" customHeight="1" x14ac:dyDescent="0.3"/>
    <row r="31" spans="4:9" ht="16.95" customHeight="1" x14ac:dyDescent="0.3"/>
    <row r="32" spans="4:9" ht="16.95" customHeight="1" x14ac:dyDescent="0.3"/>
    <row r="33" ht="16.95" customHeight="1" x14ac:dyDescent="0.3"/>
    <row r="34" ht="16.95" customHeight="1" x14ac:dyDescent="0.3"/>
    <row r="35" ht="16.95" customHeight="1" x14ac:dyDescent="0.3"/>
    <row r="36" ht="16.95" customHeight="1" x14ac:dyDescent="0.3"/>
    <row r="37" ht="16.95" customHeight="1" x14ac:dyDescent="0.3"/>
    <row r="38" ht="16.95" customHeight="1" x14ac:dyDescent="0.3"/>
    <row r="39" ht="16.95" customHeight="1" x14ac:dyDescent="0.3"/>
    <row r="40" ht="16.95" customHeight="1" x14ac:dyDescent="0.3"/>
    <row r="41" ht="16.95" customHeight="1" x14ac:dyDescent="0.3"/>
    <row r="42" ht="16.95" customHeight="1" x14ac:dyDescent="0.3"/>
    <row r="43" ht="16.95" customHeight="1" x14ac:dyDescent="0.3"/>
    <row r="44" ht="16.95" customHeight="1" x14ac:dyDescent="0.3"/>
    <row r="45" ht="16.95" customHeight="1" x14ac:dyDescent="0.3"/>
    <row r="46" ht="16.95" customHeight="1" x14ac:dyDescent="0.3"/>
    <row r="47" ht="16.95" customHeight="1" x14ac:dyDescent="0.3"/>
    <row r="48" ht="16.95" customHeight="1" x14ac:dyDescent="0.3"/>
    <row r="49" ht="16.95" customHeight="1" x14ac:dyDescent="0.3"/>
    <row r="50" ht="16.95" customHeight="1" x14ac:dyDescent="0.3"/>
    <row r="51" ht="16.95" customHeight="1" x14ac:dyDescent="0.3"/>
    <row r="52" ht="16.95" customHeight="1" x14ac:dyDescent="0.3"/>
    <row r="53" ht="16.95" customHeight="1" x14ac:dyDescent="0.3"/>
    <row r="54" ht="16.95" customHeight="1" x14ac:dyDescent="0.3"/>
    <row r="55" ht="16.95" customHeight="1" x14ac:dyDescent="0.3"/>
    <row r="56" ht="16.95" customHeight="1" x14ac:dyDescent="0.3"/>
    <row r="57" ht="16.95" customHeight="1" x14ac:dyDescent="0.3"/>
    <row r="58" ht="16.95" customHeight="1" x14ac:dyDescent="0.3"/>
    <row r="59" ht="16.95" customHeight="1" x14ac:dyDescent="0.3"/>
    <row r="60" ht="16.95" customHeight="1" x14ac:dyDescent="0.3"/>
    <row r="61" ht="16.95" customHeight="1" x14ac:dyDescent="0.3"/>
    <row r="62" ht="16.95" customHeight="1" x14ac:dyDescent="0.3"/>
    <row r="63" ht="16.95" customHeight="1" x14ac:dyDescent="0.3"/>
    <row r="64" ht="16.95" customHeight="1" x14ac:dyDescent="0.3"/>
    <row r="65" ht="16.95" customHeight="1" x14ac:dyDescent="0.3"/>
    <row r="66" ht="16.95" customHeight="1" x14ac:dyDescent="0.3"/>
    <row r="67" ht="16.95" customHeight="1" x14ac:dyDescent="0.3"/>
    <row r="68" ht="16.95" customHeight="1" x14ac:dyDescent="0.3"/>
    <row r="69" ht="16.95" customHeight="1" x14ac:dyDescent="0.3"/>
    <row r="70" ht="16.95" customHeight="1" x14ac:dyDescent="0.3"/>
    <row r="71" ht="16.95" customHeight="1" x14ac:dyDescent="0.3"/>
    <row r="72" ht="16.95" customHeight="1" x14ac:dyDescent="0.3"/>
    <row r="73" ht="16.95" customHeight="1" x14ac:dyDescent="0.3"/>
    <row r="74" ht="16.95" customHeight="1" x14ac:dyDescent="0.3"/>
    <row r="75" ht="16.95" customHeight="1" x14ac:dyDescent="0.3"/>
    <row r="76" ht="16.95" customHeight="1" x14ac:dyDescent="0.3"/>
    <row r="77" ht="16.95" customHeight="1" x14ac:dyDescent="0.3"/>
    <row r="78" ht="16.95" customHeight="1" x14ac:dyDescent="0.3"/>
    <row r="79" ht="16.95" customHeight="1" x14ac:dyDescent="0.3"/>
    <row r="80" ht="16.95" customHeight="1" x14ac:dyDescent="0.3"/>
    <row r="81" ht="16.95" customHeight="1" x14ac:dyDescent="0.3"/>
    <row r="82" ht="16.95" customHeight="1" x14ac:dyDescent="0.3"/>
    <row r="83" ht="16.95" customHeight="1" x14ac:dyDescent="0.3"/>
    <row r="84" ht="16.95" customHeight="1" x14ac:dyDescent="0.3"/>
    <row r="85" ht="16.95" customHeight="1" x14ac:dyDescent="0.3"/>
    <row r="86" ht="16.95" customHeight="1" x14ac:dyDescent="0.3"/>
    <row r="87" ht="16.95" customHeight="1" x14ac:dyDescent="0.3"/>
    <row r="88" ht="16.95" customHeight="1" x14ac:dyDescent="0.3"/>
    <row r="89" ht="16.95" customHeight="1" x14ac:dyDescent="0.3"/>
    <row r="90" ht="16.95" customHeight="1" x14ac:dyDescent="0.3"/>
    <row r="91" ht="16.95" customHeight="1" x14ac:dyDescent="0.3"/>
    <row r="92" ht="16.95" customHeight="1" x14ac:dyDescent="0.3"/>
    <row r="93" ht="16.95" customHeight="1" x14ac:dyDescent="0.3"/>
    <row r="94" ht="16.95" customHeight="1" x14ac:dyDescent="0.3"/>
    <row r="95" ht="16.95" customHeight="1" x14ac:dyDescent="0.3"/>
    <row r="96" ht="16.95" customHeight="1" x14ac:dyDescent="0.3"/>
    <row r="97" ht="16.95" customHeight="1" x14ac:dyDescent="0.3"/>
    <row r="98" ht="16.95" customHeight="1" x14ac:dyDescent="0.3"/>
    <row r="99" ht="16.95" customHeight="1" x14ac:dyDescent="0.3"/>
    <row r="100" ht="16.95" customHeight="1" x14ac:dyDescent="0.3"/>
    <row r="101" ht="16.95" customHeight="1" x14ac:dyDescent="0.3"/>
    <row r="102" ht="16.95" customHeight="1" x14ac:dyDescent="0.3"/>
    <row r="103" ht="16.95" customHeight="1" x14ac:dyDescent="0.3"/>
    <row r="104" ht="16.95" customHeight="1" x14ac:dyDescent="0.3"/>
    <row r="105" ht="16.95" customHeight="1" x14ac:dyDescent="0.3"/>
    <row r="106" ht="16.95" customHeight="1" x14ac:dyDescent="0.3"/>
    <row r="107" ht="16.95" customHeight="1" x14ac:dyDescent="0.3"/>
    <row r="108" ht="16.95" customHeight="1" x14ac:dyDescent="0.3"/>
    <row r="109" ht="16.95" customHeight="1" x14ac:dyDescent="0.3"/>
    <row r="110" ht="16.95" customHeight="1" x14ac:dyDescent="0.3"/>
    <row r="111" ht="16.95" customHeight="1" x14ac:dyDescent="0.3"/>
    <row r="112" ht="16.95" customHeight="1" x14ac:dyDescent="0.3"/>
    <row r="113" ht="16.95" customHeight="1" x14ac:dyDescent="0.3"/>
    <row r="114" ht="16.95" customHeight="1" x14ac:dyDescent="0.3"/>
    <row r="115" ht="16.95" customHeight="1" x14ac:dyDescent="0.3"/>
    <row r="116" ht="16.95" customHeight="1" x14ac:dyDescent="0.3"/>
    <row r="117" ht="16.95" customHeight="1" x14ac:dyDescent="0.3"/>
    <row r="118" ht="16.95" customHeight="1" x14ac:dyDescent="0.3"/>
    <row r="119" ht="16.95" customHeight="1" x14ac:dyDescent="0.3"/>
    <row r="120" ht="16.95" customHeight="1" x14ac:dyDescent="0.3"/>
    <row r="121" ht="16.95" customHeight="1" x14ac:dyDescent="0.3"/>
    <row r="122" ht="16.95" customHeight="1" x14ac:dyDescent="0.3"/>
    <row r="123" ht="16.95" customHeight="1" x14ac:dyDescent="0.3"/>
    <row r="124" ht="16.95" customHeight="1" x14ac:dyDescent="0.3"/>
    <row r="125" ht="16.95" customHeight="1" x14ac:dyDescent="0.3"/>
    <row r="126" ht="16.95" customHeight="1" x14ac:dyDescent="0.3"/>
    <row r="127" ht="16.95" customHeight="1" x14ac:dyDescent="0.3"/>
    <row r="128" ht="16.95" customHeight="1" x14ac:dyDescent="0.3"/>
    <row r="129" ht="16.95" customHeight="1" x14ac:dyDescent="0.3"/>
    <row r="130" ht="16.95" customHeight="1" x14ac:dyDescent="0.3"/>
    <row r="131" ht="16.95" customHeight="1" x14ac:dyDescent="0.3"/>
    <row r="132" ht="16.95" customHeight="1" x14ac:dyDescent="0.3"/>
    <row r="133" ht="16.95" customHeight="1" x14ac:dyDescent="0.3"/>
    <row r="134" ht="16.95" customHeight="1" x14ac:dyDescent="0.3"/>
    <row r="135" ht="16.95" customHeight="1" x14ac:dyDescent="0.3"/>
    <row r="136" ht="16.95" customHeight="1" x14ac:dyDescent="0.3"/>
    <row r="137" ht="16.95" customHeight="1" x14ac:dyDescent="0.3"/>
    <row r="138" ht="16.95" customHeight="1" x14ac:dyDescent="0.3"/>
    <row r="139" ht="16.95" customHeight="1" x14ac:dyDescent="0.3"/>
    <row r="140" ht="16.95" customHeight="1" x14ac:dyDescent="0.3"/>
    <row r="141" ht="16.95" customHeight="1" x14ac:dyDescent="0.3"/>
    <row r="142" ht="16.95" customHeight="1" x14ac:dyDescent="0.3"/>
    <row r="143" ht="16.95" customHeight="1" x14ac:dyDescent="0.3"/>
    <row r="144" ht="16.95" customHeight="1" x14ac:dyDescent="0.3"/>
    <row r="145" ht="16.95" customHeight="1" x14ac:dyDescent="0.3"/>
    <row r="146" ht="16.95" customHeight="1" x14ac:dyDescent="0.3"/>
    <row r="147" ht="16.95" customHeight="1" x14ac:dyDescent="0.3"/>
    <row r="148" ht="16.95" customHeight="1" x14ac:dyDescent="0.3"/>
    <row r="149" ht="16.95" customHeight="1" x14ac:dyDescent="0.3"/>
    <row r="150" ht="16.95" customHeight="1" x14ac:dyDescent="0.3"/>
    <row r="151" ht="16.95" customHeight="1" x14ac:dyDescent="0.3"/>
    <row r="152" ht="16.95" customHeight="1" x14ac:dyDescent="0.3"/>
    <row r="153" ht="16.95" customHeight="1" x14ac:dyDescent="0.3"/>
    <row r="154" ht="16.95" customHeight="1" x14ac:dyDescent="0.3"/>
    <row r="155" ht="16.95" customHeight="1" x14ac:dyDescent="0.3"/>
    <row r="156" ht="16.95" customHeight="1" x14ac:dyDescent="0.3"/>
    <row r="157" ht="16.95" customHeight="1" x14ac:dyDescent="0.3"/>
    <row r="158" ht="16.95" customHeight="1" x14ac:dyDescent="0.3"/>
    <row r="159" ht="16.95" customHeight="1" x14ac:dyDescent="0.3"/>
    <row r="160" ht="16.95" customHeight="1" x14ac:dyDescent="0.3"/>
    <row r="161" ht="16.95" customHeight="1" x14ac:dyDescent="0.3"/>
    <row r="162" ht="16.95" customHeight="1" x14ac:dyDescent="0.3"/>
    <row r="163" ht="16.95" customHeight="1" x14ac:dyDescent="0.3"/>
    <row r="164" ht="16.95" customHeight="1" x14ac:dyDescent="0.3"/>
    <row r="165" ht="16.95" customHeight="1" x14ac:dyDescent="0.3"/>
    <row r="166" ht="16.95" customHeight="1" x14ac:dyDescent="0.3"/>
    <row r="167" ht="16.95" customHeight="1" x14ac:dyDescent="0.3"/>
    <row r="168" ht="16.95" customHeight="1" x14ac:dyDescent="0.3"/>
    <row r="169" ht="16.95" customHeight="1" x14ac:dyDescent="0.3"/>
    <row r="170" ht="16.95" customHeight="1" x14ac:dyDescent="0.3"/>
    <row r="171" ht="16.95" customHeight="1" x14ac:dyDescent="0.3"/>
    <row r="172" ht="16.95" customHeight="1" x14ac:dyDescent="0.3"/>
    <row r="173" ht="16.95" customHeight="1" x14ac:dyDescent="0.3"/>
    <row r="174" ht="16.95" customHeight="1" x14ac:dyDescent="0.3"/>
    <row r="175" ht="16.95" customHeight="1" x14ac:dyDescent="0.3"/>
    <row r="176" ht="16.95" customHeight="1" x14ac:dyDescent="0.3"/>
    <row r="177" ht="16.95" customHeight="1" x14ac:dyDescent="0.3"/>
    <row r="178" ht="16.95" customHeight="1" x14ac:dyDescent="0.3"/>
    <row r="179" ht="16.95" customHeight="1" x14ac:dyDescent="0.3"/>
    <row r="180" ht="16.95" customHeight="1" x14ac:dyDescent="0.3"/>
    <row r="181" ht="16.95" customHeight="1" x14ac:dyDescent="0.3"/>
    <row r="182" ht="16.95" customHeight="1" x14ac:dyDescent="0.3"/>
    <row r="183" ht="16.95" customHeight="1" x14ac:dyDescent="0.3"/>
    <row r="184" ht="16.95" customHeight="1" x14ac:dyDescent="0.3"/>
    <row r="185" ht="16.95" customHeight="1" x14ac:dyDescent="0.3"/>
    <row r="186" ht="16.95" customHeight="1" x14ac:dyDescent="0.3"/>
    <row r="187" ht="16.95" customHeight="1" x14ac:dyDescent="0.3"/>
    <row r="188" ht="16.95" customHeight="1" x14ac:dyDescent="0.3"/>
    <row r="189" ht="16.95" customHeight="1" x14ac:dyDescent="0.3"/>
    <row r="190" ht="16.95" customHeight="1" x14ac:dyDescent="0.3"/>
    <row r="191" ht="16.95" customHeight="1" x14ac:dyDescent="0.3"/>
    <row r="192" ht="16.95" customHeight="1" x14ac:dyDescent="0.3"/>
    <row r="193" ht="16.95" customHeight="1" x14ac:dyDescent="0.3"/>
  </sheetData>
  <mergeCells count="3">
    <mergeCell ref="D1:E1"/>
    <mergeCell ref="G1:H1"/>
    <mergeCell ref="A1:B1"/>
  </mergeCells>
  <phoneticPr fontId="5" type="noConversion"/>
  <pageMargins left="0.7" right="0.7" top="0.75" bottom="0.75" header="0.3" footer="0.3"/>
  <pageSetup paperSize="9" orientation="portrait" horizontalDpi="200" verticalDpi="200" copie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043CF-9FEF-401C-B255-D642A6533AC6}">
  <dimension ref="A1:E58"/>
  <sheetViews>
    <sheetView workbookViewId="0">
      <selection activeCell="H14" sqref="H14"/>
    </sheetView>
  </sheetViews>
  <sheetFormatPr defaultColWidth="15.6640625" defaultRowHeight="21" customHeight="1" x14ac:dyDescent="0.3"/>
  <cols>
    <col min="1" max="1" width="30.6640625" style="1" customWidth="1"/>
    <col min="2" max="16384" width="15.6640625" style="1"/>
  </cols>
  <sheetData>
    <row r="1" spans="1:5" ht="16.95" customHeight="1" x14ac:dyDescent="0.3">
      <c r="A1" s="61" t="s">
        <v>98</v>
      </c>
    </row>
    <row r="2" spans="1:5" ht="16.95" customHeight="1" x14ac:dyDescent="0.3"/>
    <row r="3" spans="1:5" ht="16.95" customHeight="1" x14ac:dyDescent="0.3">
      <c r="A3" s="1" t="s">
        <v>99</v>
      </c>
      <c r="B3" s="7">
        <v>8500</v>
      </c>
    </row>
    <row r="4" spans="1:5" ht="16.95" customHeight="1" x14ac:dyDescent="0.3">
      <c r="A4" s="1" t="s">
        <v>100</v>
      </c>
      <c r="B4" s="62">
        <v>2.5000000000000001E-2</v>
      </c>
    </row>
    <row r="5" spans="1:5" ht="16.95" customHeight="1" x14ac:dyDescent="0.3">
      <c r="A5" s="1" t="s">
        <v>101</v>
      </c>
      <c r="B5" s="7">
        <v>495</v>
      </c>
    </row>
    <row r="6" spans="1:5" ht="16.95" customHeight="1" x14ac:dyDescent="0.3">
      <c r="B6" s="7"/>
    </row>
    <row r="7" spans="1:5" ht="16.95" customHeight="1" thickBot="1" x14ac:dyDescent="0.35">
      <c r="A7" s="4" t="s">
        <v>102</v>
      </c>
      <c r="B7" s="63"/>
    </row>
    <row r="8" spans="1:5" ht="16.95" customHeight="1" thickTop="1" x14ac:dyDescent="0.3"/>
    <row r="9" spans="1:5" ht="16.95" customHeight="1" x14ac:dyDescent="0.3"/>
    <row r="10" spans="1:5" ht="16.95" customHeight="1" x14ac:dyDescent="0.3"/>
    <row r="11" spans="1:5" ht="16.95" customHeight="1" x14ac:dyDescent="0.3">
      <c r="A11" s="66" t="s">
        <v>25</v>
      </c>
      <c r="B11" s="67"/>
      <c r="C11" s="67"/>
      <c r="D11" s="67"/>
      <c r="E11" s="69"/>
    </row>
    <row r="12" spans="1:5" ht="16.95" customHeight="1" x14ac:dyDescent="0.3">
      <c r="A12" s="67" t="s">
        <v>111</v>
      </c>
      <c r="B12" s="67"/>
      <c r="C12" s="67"/>
      <c r="D12" s="67"/>
      <c r="E12" s="69"/>
    </row>
    <row r="13" spans="1:5" ht="16.95" customHeight="1" x14ac:dyDescent="0.3">
      <c r="A13" s="67" t="s">
        <v>112</v>
      </c>
      <c r="B13" s="67"/>
      <c r="C13" s="67"/>
      <c r="D13" s="67"/>
      <c r="E13" s="69"/>
    </row>
    <row r="14" spans="1:5" ht="16.95" customHeight="1" x14ac:dyDescent="0.3">
      <c r="A14" s="67" t="s">
        <v>108</v>
      </c>
      <c r="B14" s="67"/>
      <c r="C14" s="67"/>
      <c r="D14" s="67"/>
      <c r="E14" s="69"/>
    </row>
    <row r="15" spans="1:5" ht="16.95" customHeight="1" x14ac:dyDescent="0.3">
      <c r="A15" s="67" t="s">
        <v>110</v>
      </c>
      <c r="B15" s="67"/>
      <c r="C15" s="67"/>
      <c r="D15" s="67"/>
      <c r="E15" s="69"/>
    </row>
    <row r="16" spans="1:5" ht="16.95" customHeight="1" x14ac:dyDescent="0.3"/>
    <row r="17" ht="16.95" customHeight="1" x14ac:dyDescent="0.3"/>
    <row r="18" ht="16.95" customHeight="1" x14ac:dyDescent="0.3"/>
    <row r="19" ht="16.95" customHeight="1" x14ac:dyDescent="0.3"/>
    <row r="20" ht="16.95" customHeight="1" x14ac:dyDescent="0.3"/>
    <row r="21" ht="16.95" customHeight="1" x14ac:dyDescent="0.3"/>
    <row r="22" ht="16.95" customHeight="1" x14ac:dyDescent="0.3"/>
    <row r="23" ht="16.95" customHeight="1" x14ac:dyDescent="0.3"/>
    <row r="24" ht="16.95" customHeight="1" x14ac:dyDescent="0.3"/>
    <row r="25" ht="16.95" customHeight="1" x14ac:dyDescent="0.3"/>
    <row r="26" ht="16.95" customHeight="1" x14ac:dyDescent="0.3"/>
    <row r="27" ht="16.95" customHeight="1" x14ac:dyDescent="0.3"/>
    <row r="28" ht="16.95" customHeight="1" x14ac:dyDescent="0.3"/>
    <row r="29" ht="16.95" customHeight="1" x14ac:dyDescent="0.3"/>
    <row r="30" ht="16.95" customHeight="1" x14ac:dyDescent="0.3"/>
    <row r="31" ht="16.95" customHeight="1" x14ac:dyDescent="0.3"/>
    <row r="32" ht="16.95" customHeight="1" x14ac:dyDescent="0.3"/>
    <row r="33" ht="16.95" customHeight="1" x14ac:dyDescent="0.3"/>
    <row r="34" ht="16.95" customHeight="1" x14ac:dyDescent="0.3"/>
    <row r="35" ht="16.95" customHeight="1" x14ac:dyDescent="0.3"/>
    <row r="36" ht="16.95" customHeight="1" x14ac:dyDescent="0.3"/>
    <row r="37" ht="16.95" customHeight="1" x14ac:dyDescent="0.3"/>
    <row r="38" ht="16.95" customHeight="1" x14ac:dyDescent="0.3"/>
    <row r="39" ht="16.95" customHeight="1" x14ac:dyDescent="0.3"/>
    <row r="40" ht="16.95" customHeight="1" x14ac:dyDescent="0.3"/>
    <row r="41" ht="16.95" customHeight="1" x14ac:dyDescent="0.3"/>
    <row r="42" ht="16.95" customHeight="1" x14ac:dyDescent="0.3"/>
    <row r="43" ht="16.95" customHeight="1" x14ac:dyDescent="0.3"/>
    <row r="44" ht="16.95" customHeight="1" x14ac:dyDescent="0.3"/>
    <row r="45" ht="16.95" customHeight="1" x14ac:dyDescent="0.3"/>
    <row r="46" ht="16.95" customHeight="1" x14ac:dyDescent="0.3"/>
    <row r="47" ht="16.95" customHeight="1" x14ac:dyDescent="0.3"/>
    <row r="48" ht="16.95" customHeight="1" x14ac:dyDescent="0.3"/>
    <row r="49" ht="16.95" customHeight="1" x14ac:dyDescent="0.3"/>
    <row r="50" ht="16.95" customHeight="1" x14ac:dyDescent="0.3"/>
    <row r="51" ht="16.95" customHeight="1" x14ac:dyDescent="0.3"/>
    <row r="52" ht="16.95" customHeight="1" x14ac:dyDescent="0.3"/>
    <row r="53" ht="16.95" customHeight="1" x14ac:dyDescent="0.3"/>
    <row r="54" ht="16.95" customHeight="1" x14ac:dyDescent="0.3"/>
    <row r="55" ht="16.95" customHeight="1" x14ac:dyDescent="0.3"/>
    <row r="56" ht="16.95" customHeight="1" x14ac:dyDescent="0.3"/>
    <row r="57" ht="16.95" customHeight="1" x14ac:dyDescent="0.3"/>
    <row r="58" ht="16.95" customHeight="1" x14ac:dyDescent="0.3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workbookViewId="0">
      <selection activeCell="D25" sqref="D25"/>
    </sheetView>
  </sheetViews>
  <sheetFormatPr defaultColWidth="10.77734375" defaultRowHeight="18" x14ac:dyDescent="0.35"/>
  <cols>
    <col min="1" max="1" width="17.6640625" style="31" customWidth="1"/>
    <col min="2" max="2" width="15.5546875" style="31" customWidth="1"/>
    <col min="3" max="3" width="10.77734375" style="31"/>
    <col min="4" max="4" width="18.77734375" style="31" customWidth="1"/>
    <col min="5" max="5" width="17.33203125" style="31" customWidth="1"/>
    <col min="6" max="8" width="10.77734375" style="31"/>
    <col min="9" max="9" width="13.88671875" style="31" customWidth="1"/>
    <col min="10" max="10" width="15.44140625" style="31" customWidth="1"/>
    <col min="11" max="16384" width="10.77734375" style="31"/>
  </cols>
  <sheetData>
    <row r="1" spans="1:10" x14ac:dyDescent="0.35">
      <c r="A1" s="30" t="s">
        <v>70</v>
      </c>
      <c r="B1" s="30" t="s">
        <v>71</v>
      </c>
    </row>
    <row r="2" spans="1:10" x14ac:dyDescent="0.35">
      <c r="A2" s="32">
        <v>1</v>
      </c>
      <c r="B2" s="32">
        <v>1</v>
      </c>
    </row>
    <row r="3" spans="1:10" x14ac:dyDescent="0.35">
      <c r="A3" s="32">
        <v>2</v>
      </c>
      <c r="B3" s="32">
        <v>3</v>
      </c>
    </row>
    <row r="4" spans="1:10" x14ac:dyDescent="0.35">
      <c r="A4" s="32">
        <v>3</v>
      </c>
      <c r="B4" s="32">
        <v>3</v>
      </c>
    </row>
    <row r="5" spans="1:10" x14ac:dyDescent="0.35">
      <c r="A5" s="32">
        <v>2</v>
      </c>
      <c r="B5" s="32">
        <v>2</v>
      </c>
    </row>
    <row r="6" spans="1:10" x14ac:dyDescent="0.35">
      <c r="A6" s="32">
        <v>7</v>
      </c>
      <c r="B6" s="32">
        <v>6</v>
      </c>
    </row>
    <row r="7" spans="1:10" x14ac:dyDescent="0.35">
      <c r="A7" s="32">
        <v>8</v>
      </c>
      <c r="B7" s="32">
        <v>8</v>
      </c>
    </row>
    <row r="8" spans="1:10" x14ac:dyDescent="0.35">
      <c r="A8" s="33">
        <v>9</v>
      </c>
      <c r="B8" s="33">
        <v>8</v>
      </c>
    </row>
    <row r="9" spans="1:10" x14ac:dyDescent="0.35">
      <c r="A9" s="34"/>
      <c r="B9" s="34"/>
    </row>
    <row r="10" spans="1:10" x14ac:dyDescent="0.35">
      <c r="B10" s="43"/>
      <c r="C10" s="71" t="s">
        <v>114</v>
      </c>
      <c r="D10" s="70"/>
    </row>
    <row r="11" spans="1:10" x14ac:dyDescent="0.35">
      <c r="A11" s="35"/>
    </row>
    <row r="12" spans="1:10" x14ac:dyDescent="0.35">
      <c r="A12" s="35"/>
    </row>
    <row r="13" spans="1:10" x14ac:dyDescent="0.35">
      <c r="A13" s="35"/>
    </row>
    <row r="14" spans="1:10" x14ac:dyDescent="0.35">
      <c r="A14" s="49" t="s">
        <v>92</v>
      </c>
    </row>
    <row r="15" spans="1:10" x14ac:dyDescent="0.35">
      <c r="A15" s="47" t="s">
        <v>73</v>
      </c>
      <c r="B15" s="48"/>
      <c r="C15" s="48"/>
      <c r="D15" s="48"/>
      <c r="E15" s="48"/>
      <c r="F15" s="48"/>
      <c r="G15" s="48"/>
      <c r="H15" s="48"/>
      <c r="I15" s="48"/>
      <c r="J15" s="48"/>
    </row>
    <row r="16" spans="1:10" x14ac:dyDescent="0.35">
      <c r="A16" s="47" t="s">
        <v>87</v>
      </c>
      <c r="B16" s="48"/>
      <c r="C16" s="48"/>
      <c r="D16" s="48"/>
      <c r="E16" s="48"/>
      <c r="F16" s="48"/>
      <c r="G16" s="48"/>
      <c r="H16" s="48"/>
      <c r="I16" s="48"/>
      <c r="J16" s="48"/>
    </row>
    <row r="17" spans="1:10" x14ac:dyDescent="0.35">
      <c r="A17" s="47" t="s">
        <v>88</v>
      </c>
      <c r="B17" s="48"/>
      <c r="C17" s="48"/>
      <c r="D17" s="48"/>
      <c r="E17" s="48"/>
      <c r="F17" s="48"/>
      <c r="G17" s="48"/>
      <c r="H17" s="48"/>
      <c r="I17" s="48"/>
      <c r="J17" s="48"/>
    </row>
    <row r="18" spans="1:10" x14ac:dyDescent="0.35">
      <c r="A18" s="47" t="s">
        <v>91</v>
      </c>
      <c r="B18" s="48"/>
      <c r="C18" s="48"/>
      <c r="D18" s="48"/>
      <c r="E18" s="48"/>
      <c r="F18" s="48"/>
      <c r="G18" s="48"/>
      <c r="H18" s="48"/>
      <c r="I18" s="48"/>
      <c r="J18" s="48"/>
    </row>
    <row r="19" spans="1:10" x14ac:dyDescent="0.35">
      <c r="A19" s="44" t="s">
        <v>113</v>
      </c>
    </row>
    <row r="20" spans="1:10" x14ac:dyDescent="0.35">
      <c r="A20" s="42" t="s">
        <v>72</v>
      </c>
      <c r="B20" s="40"/>
    </row>
    <row r="26" spans="1:10" x14ac:dyDescent="0.35">
      <c r="A26" s="31" t="s">
        <v>115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4"/>
  <sheetViews>
    <sheetView workbookViewId="0">
      <selection activeCell="H13" sqref="H13"/>
    </sheetView>
  </sheetViews>
  <sheetFormatPr defaultColWidth="10.77734375" defaultRowHeight="18" x14ac:dyDescent="0.35"/>
  <cols>
    <col min="1" max="1" width="25.109375" style="36" customWidth="1"/>
    <col min="2" max="2" width="19" style="36" customWidth="1"/>
    <col min="3" max="3" width="18.109375" style="36" customWidth="1"/>
    <col min="4" max="4" width="6.6640625" style="36" customWidth="1"/>
    <col min="5" max="5" width="8.88671875" style="36" customWidth="1"/>
    <col min="6" max="6" width="17" style="36" customWidth="1"/>
    <col min="7" max="7" width="16.88671875" style="36" customWidth="1"/>
    <col min="8" max="8" width="15.6640625" style="36" customWidth="1"/>
    <col min="9" max="9" width="8.88671875" style="36" customWidth="1"/>
    <col min="10" max="10" width="12.109375" style="36" customWidth="1"/>
    <col min="11" max="11" width="15" style="36" customWidth="1"/>
    <col min="12" max="12" width="12.6640625" style="36" customWidth="1"/>
    <col min="13" max="13" width="14.6640625" style="36" customWidth="1"/>
    <col min="14" max="16384" width="10.77734375" style="36"/>
  </cols>
  <sheetData>
    <row r="1" spans="1:14" x14ac:dyDescent="0.35">
      <c r="A1" s="39" t="s">
        <v>74</v>
      </c>
      <c r="B1" s="39" t="s">
        <v>116</v>
      </c>
      <c r="C1" s="39" t="s">
        <v>118</v>
      </c>
    </row>
    <row r="2" spans="1:14" ht="18.600000000000001" thickBot="1" x14ac:dyDescent="0.4">
      <c r="A2" s="36">
        <v>3</v>
      </c>
      <c r="B2" s="36">
        <v>1</v>
      </c>
      <c r="C2" s="36">
        <v>7</v>
      </c>
      <c r="F2" s="64" t="s">
        <v>104</v>
      </c>
      <c r="G2" s="64" t="s">
        <v>105</v>
      </c>
      <c r="H2" s="64" t="s">
        <v>106</v>
      </c>
      <c r="J2" s="64" t="s">
        <v>104</v>
      </c>
      <c r="K2" s="64" t="s">
        <v>105</v>
      </c>
      <c r="L2" s="51" t="s">
        <v>106</v>
      </c>
    </row>
    <row r="3" spans="1:14" ht="18.600000000000001" thickBot="1" x14ac:dyDescent="0.4">
      <c r="A3" s="36">
        <v>3</v>
      </c>
      <c r="B3" s="36">
        <v>5</v>
      </c>
      <c r="C3" s="36">
        <v>4</v>
      </c>
      <c r="F3" s="36">
        <v>5</v>
      </c>
      <c r="G3" s="36">
        <v>2</v>
      </c>
      <c r="H3" s="65">
        <f>QUOTIENT(F3,G3)</f>
        <v>2</v>
      </c>
      <c r="J3" s="36">
        <v>-4</v>
      </c>
      <c r="K3" s="36">
        <v>3</v>
      </c>
      <c r="L3" s="79"/>
      <c r="N3" s="36" t="s">
        <v>123</v>
      </c>
    </row>
    <row r="4" spans="1:14" x14ac:dyDescent="0.35">
      <c r="A4" s="36">
        <v>1</v>
      </c>
      <c r="B4" s="36">
        <v>5</v>
      </c>
      <c r="C4" s="36">
        <v>5</v>
      </c>
      <c r="F4" s="36">
        <v>0</v>
      </c>
      <c r="G4" s="36">
        <v>2</v>
      </c>
      <c r="H4" s="65">
        <f t="shared" ref="H4:H9" si="0">QUOTIENT(F4,G4)</f>
        <v>0</v>
      </c>
      <c r="J4" s="36">
        <v>60</v>
      </c>
      <c r="K4" s="36">
        <v>14</v>
      </c>
    </row>
    <row r="5" spans="1:14" x14ac:dyDescent="0.35">
      <c r="A5" s="36">
        <v>2</v>
      </c>
      <c r="B5" s="36">
        <v>4</v>
      </c>
      <c r="C5" s="36">
        <v>6</v>
      </c>
      <c r="F5" s="36">
        <v>-6</v>
      </c>
      <c r="G5" s="36">
        <v>5</v>
      </c>
      <c r="H5" s="65">
        <f t="shared" si="0"/>
        <v>-1</v>
      </c>
      <c r="J5" s="36">
        <v>186</v>
      </c>
      <c r="K5" s="36">
        <v>22</v>
      </c>
    </row>
    <row r="6" spans="1:14" x14ac:dyDescent="0.35">
      <c r="A6" s="36">
        <v>2</v>
      </c>
      <c r="B6" s="36">
        <v>1</v>
      </c>
      <c r="C6" s="36">
        <v>4</v>
      </c>
      <c r="F6" s="36">
        <v>55</v>
      </c>
      <c r="G6" s="36">
        <v>14</v>
      </c>
      <c r="H6" s="65">
        <f t="shared" si="0"/>
        <v>3</v>
      </c>
      <c r="J6" s="36">
        <v>-455</v>
      </c>
      <c r="K6" s="36">
        <v>-7</v>
      </c>
    </row>
    <row r="7" spans="1:14" x14ac:dyDescent="0.35">
      <c r="A7" s="36">
        <v>3</v>
      </c>
      <c r="B7" s="36">
        <v>4</v>
      </c>
      <c r="C7" s="36">
        <v>7</v>
      </c>
      <c r="F7" s="36">
        <v>156</v>
      </c>
      <c r="G7" s="36">
        <v>26</v>
      </c>
      <c r="H7" s="65">
        <f t="shared" si="0"/>
        <v>6</v>
      </c>
      <c r="J7" s="36">
        <v>42</v>
      </c>
      <c r="K7" s="36">
        <v>40</v>
      </c>
    </row>
    <row r="8" spans="1:14" x14ac:dyDescent="0.35">
      <c r="A8" s="36">
        <v>2</v>
      </c>
      <c r="B8" s="36">
        <v>5</v>
      </c>
      <c r="C8" s="36">
        <v>7</v>
      </c>
      <c r="F8" s="36">
        <v>-345</v>
      </c>
      <c r="G8" s="36">
        <v>-5</v>
      </c>
      <c r="H8" s="65">
        <f t="shared" si="0"/>
        <v>69</v>
      </c>
      <c r="J8" s="36">
        <v>7</v>
      </c>
      <c r="K8" s="36">
        <v>2</v>
      </c>
    </row>
    <row r="9" spans="1:14" x14ac:dyDescent="0.35">
      <c r="A9" s="36">
        <v>2</v>
      </c>
      <c r="B9" s="36">
        <v>1</v>
      </c>
      <c r="C9" s="36">
        <v>6</v>
      </c>
      <c r="F9" s="36">
        <v>55</v>
      </c>
      <c r="G9" s="36">
        <v>54</v>
      </c>
      <c r="H9" s="65">
        <f t="shared" si="0"/>
        <v>1</v>
      </c>
      <c r="J9" s="36">
        <v>0</v>
      </c>
      <c r="K9" s="36">
        <v>2</v>
      </c>
    </row>
    <row r="10" spans="1:14" x14ac:dyDescent="0.35">
      <c r="A10" s="36">
        <v>3</v>
      </c>
      <c r="B10" s="36">
        <v>2</v>
      </c>
      <c r="C10" s="36">
        <v>8</v>
      </c>
      <c r="F10" s="36">
        <v>5</v>
      </c>
      <c r="G10" s="36">
        <v>0</v>
      </c>
      <c r="H10" s="65" t="e">
        <f>QUOTIENT(F10,G10)</f>
        <v>#DIV/0!</v>
      </c>
      <c r="J10" s="36">
        <v>18</v>
      </c>
      <c r="K10" s="36">
        <v>5</v>
      </c>
    </row>
    <row r="11" spans="1:14" x14ac:dyDescent="0.35">
      <c r="A11" s="36">
        <v>2</v>
      </c>
      <c r="B11" s="36">
        <v>3</v>
      </c>
      <c r="C11" s="36">
        <v>7</v>
      </c>
    </row>
    <row r="12" spans="1:14" ht="18.600000000000001" thickBot="1" x14ac:dyDescent="0.4"/>
    <row r="13" spans="1:14" ht="18.600000000000001" thickBot="1" x14ac:dyDescent="0.4">
      <c r="A13" s="39">
        <f>MODE(A1:A11)</f>
        <v>2</v>
      </c>
      <c r="B13" s="77"/>
      <c r="C13" s="78"/>
    </row>
    <row r="14" spans="1:14" x14ac:dyDescent="0.35">
      <c r="A14" s="41" t="s">
        <v>117</v>
      </c>
      <c r="B14" s="37"/>
    </row>
    <row r="15" spans="1:14" x14ac:dyDescent="0.35">
      <c r="H15" s="109"/>
      <c r="I15" s="109"/>
    </row>
    <row r="16" spans="1:14" x14ac:dyDescent="0.35">
      <c r="A16" s="73" t="s">
        <v>92</v>
      </c>
      <c r="B16" s="72"/>
    </row>
    <row r="17" spans="1:5" x14ac:dyDescent="0.35">
      <c r="A17" s="72" t="s">
        <v>121</v>
      </c>
      <c r="B17" s="72"/>
      <c r="C17" s="50"/>
      <c r="D17" s="50"/>
      <c r="E17" s="50"/>
    </row>
    <row r="18" spans="1:5" x14ac:dyDescent="0.35">
      <c r="A18" s="72" t="s">
        <v>86</v>
      </c>
      <c r="B18" s="72"/>
      <c r="C18" s="50"/>
      <c r="D18" s="50"/>
      <c r="E18" s="50"/>
    </row>
    <row r="19" spans="1:5" x14ac:dyDescent="0.35">
      <c r="A19" s="72" t="s">
        <v>75</v>
      </c>
      <c r="B19" s="72"/>
      <c r="C19" s="50"/>
      <c r="D19" s="50"/>
      <c r="E19" s="50"/>
    </row>
    <row r="20" spans="1:5" x14ac:dyDescent="0.35">
      <c r="A20" s="72" t="s">
        <v>76</v>
      </c>
      <c r="B20" s="72"/>
      <c r="C20" s="50"/>
      <c r="D20" s="50"/>
      <c r="E20" s="50"/>
    </row>
    <row r="21" spans="1:5" x14ac:dyDescent="0.35">
      <c r="A21" s="72" t="s">
        <v>77</v>
      </c>
      <c r="B21" s="72" t="s">
        <v>78</v>
      </c>
    </row>
    <row r="22" spans="1:5" x14ac:dyDescent="0.35">
      <c r="A22" s="72" t="s">
        <v>79</v>
      </c>
      <c r="B22" s="72" t="s">
        <v>80</v>
      </c>
    </row>
    <row r="23" spans="1:5" x14ac:dyDescent="0.35">
      <c r="A23" s="72" t="s">
        <v>81</v>
      </c>
      <c r="B23" s="72" t="s">
        <v>82</v>
      </c>
    </row>
    <row r="24" spans="1:5" x14ac:dyDescent="0.35">
      <c r="A24" s="72" t="s">
        <v>83</v>
      </c>
      <c r="B24" s="72" t="s">
        <v>84</v>
      </c>
    </row>
    <row r="25" spans="1:5" x14ac:dyDescent="0.35">
      <c r="A25" s="72" t="s">
        <v>85</v>
      </c>
      <c r="B25" s="72"/>
    </row>
    <row r="26" spans="1:5" x14ac:dyDescent="0.35">
      <c r="A26" s="72"/>
      <c r="B26" s="72"/>
    </row>
    <row r="27" spans="1:5" x14ac:dyDescent="0.35">
      <c r="A27" s="72" t="s">
        <v>122</v>
      </c>
      <c r="B27" s="72"/>
      <c r="C27" s="50"/>
      <c r="D27" s="50"/>
      <c r="E27" s="50"/>
    </row>
    <row r="28" spans="1:5" x14ac:dyDescent="0.35">
      <c r="A28" s="72"/>
      <c r="B28" s="72"/>
      <c r="C28" s="50"/>
      <c r="D28" s="50"/>
      <c r="E28" s="50"/>
    </row>
    <row r="29" spans="1:5" x14ac:dyDescent="0.35">
      <c r="A29" s="74" t="s">
        <v>25</v>
      </c>
      <c r="B29" s="75"/>
      <c r="C29" s="76"/>
      <c r="D29" s="50"/>
      <c r="E29" s="50"/>
    </row>
    <row r="30" spans="1:5" x14ac:dyDescent="0.35">
      <c r="A30" s="75" t="s">
        <v>119</v>
      </c>
      <c r="B30" s="75"/>
      <c r="C30" s="76"/>
      <c r="D30" s="50"/>
      <c r="E30" s="50"/>
    </row>
    <row r="31" spans="1:5" x14ac:dyDescent="0.35">
      <c r="A31" s="75" t="s">
        <v>120</v>
      </c>
      <c r="B31" s="75"/>
      <c r="C31" s="76"/>
      <c r="D31" s="50"/>
      <c r="E31" s="50"/>
    </row>
    <row r="32" spans="1:5" x14ac:dyDescent="0.35">
      <c r="A32" s="75" t="s">
        <v>124</v>
      </c>
      <c r="B32" s="75"/>
      <c r="C32" s="76"/>
      <c r="D32" s="50"/>
      <c r="E32" s="50"/>
    </row>
    <row r="33" spans="1:5" x14ac:dyDescent="0.35">
      <c r="A33" s="72"/>
      <c r="B33" s="72"/>
      <c r="C33" s="50"/>
      <c r="D33" s="50"/>
      <c r="E33" s="50"/>
    </row>
    <row r="34" spans="1:5" x14ac:dyDescent="0.35">
      <c r="C34" s="50"/>
      <c r="D34" s="50"/>
      <c r="E34" s="50"/>
    </row>
    <row r="35" spans="1:5" x14ac:dyDescent="0.35">
      <c r="D35" s="50"/>
      <c r="E35" s="50"/>
    </row>
    <row r="36" spans="1:5" x14ac:dyDescent="0.35">
      <c r="D36" s="50"/>
      <c r="E36" s="50"/>
    </row>
    <row r="37" spans="1:5" x14ac:dyDescent="0.35">
      <c r="D37" s="50"/>
      <c r="E37" s="50"/>
    </row>
    <row r="38" spans="1:5" x14ac:dyDescent="0.35">
      <c r="D38" s="50"/>
      <c r="E38" s="50"/>
    </row>
    <row r="39" spans="1:5" x14ac:dyDescent="0.35">
      <c r="C39" s="50"/>
      <c r="D39" s="50"/>
      <c r="E39" s="50"/>
    </row>
    <row r="40" spans="1:5" x14ac:dyDescent="0.35">
      <c r="A40" s="72"/>
      <c r="B40" s="72"/>
      <c r="C40" s="50"/>
      <c r="D40" s="50"/>
      <c r="E40" s="50"/>
    </row>
    <row r="41" spans="1:5" x14ac:dyDescent="0.35">
      <c r="A41" s="72"/>
      <c r="B41" s="72"/>
    </row>
    <row r="42" spans="1:5" x14ac:dyDescent="0.35">
      <c r="A42" s="72"/>
      <c r="B42" s="72"/>
    </row>
    <row r="47" spans="1:5" ht="19.05" customHeight="1" x14ac:dyDescent="0.35"/>
    <row r="51" spans="1:2" x14ac:dyDescent="0.35">
      <c r="A51" s="38"/>
      <c r="B51" s="38"/>
    </row>
    <row r="52" spans="1:2" x14ac:dyDescent="0.35">
      <c r="A52" s="38"/>
      <c r="B52" s="38"/>
    </row>
    <row r="54" spans="1:2" x14ac:dyDescent="0.35">
      <c r="A54" s="38"/>
      <c r="B54" s="38"/>
    </row>
  </sheetData>
  <mergeCells count="1">
    <mergeCell ref="H15:I15"/>
  </mergeCells>
  <pageMargins left="0.75" right="0.75" top="1" bottom="1" header="0.5" footer="0.5"/>
  <pageSetup paperSize="9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233"/>
  <sheetViews>
    <sheetView workbookViewId="0">
      <selection activeCell="F17" sqref="F17"/>
    </sheetView>
  </sheetViews>
  <sheetFormatPr defaultColWidth="9.109375" defaultRowHeight="14.4" x14ac:dyDescent="0.3"/>
  <cols>
    <col min="1" max="1" width="13.44140625" style="1" customWidth="1"/>
    <col min="2" max="2" width="18.6640625" style="15" customWidth="1"/>
    <col min="3" max="3" width="15.77734375" style="15" customWidth="1"/>
    <col min="4" max="4" width="17.44140625" style="1" customWidth="1"/>
    <col min="5" max="5" width="21" style="1" customWidth="1"/>
    <col min="6" max="6" width="12.77734375" style="1" customWidth="1"/>
    <col min="7" max="7" width="11.44140625" style="1" customWidth="1"/>
    <col min="8" max="8" width="10.77734375" style="1" customWidth="1"/>
    <col min="9" max="16384" width="9.109375" style="1"/>
  </cols>
  <sheetData>
    <row r="1" spans="1:15" ht="16.05" customHeight="1" x14ac:dyDescent="0.3">
      <c r="D1" s="1" t="s">
        <v>26</v>
      </c>
      <c r="F1" s="18">
        <v>0.1</v>
      </c>
    </row>
    <row r="2" spans="1:15" ht="16.05" customHeight="1" x14ac:dyDescent="0.3">
      <c r="D2" s="1" t="s">
        <v>27</v>
      </c>
      <c r="F2" s="18">
        <v>0.05</v>
      </c>
    </row>
    <row r="3" spans="1:15" ht="16.05" customHeight="1" x14ac:dyDescent="0.3">
      <c r="A3" s="19" t="s">
        <v>18</v>
      </c>
      <c r="B3" s="20" t="s">
        <v>12</v>
      </c>
      <c r="C3" s="21" t="s">
        <v>13</v>
      </c>
      <c r="D3" s="22" t="s">
        <v>14</v>
      </c>
      <c r="E3" s="22" t="s">
        <v>15</v>
      </c>
      <c r="F3" s="22" t="s">
        <v>16</v>
      </c>
      <c r="G3" s="10"/>
    </row>
    <row r="4" spans="1:15" ht="16.05" customHeight="1" x14ac:dyDescent="0.3">
      <c r="A4" s="1" t="s">
        <v>17</v>
      </c>
      <c r="B4" s="14">
        <v>35699</v>
      </c>
      <c r="C4" s="17" t="s">
        <v>21</v>
      </c>
      <c r="D4" s="7">
        <v>1546</v>
      </c>
      <c r="E4" s="7">
        <v>1654</v>
      </c>
      <c r="F4" s="12">
        <f>IF(SUM(D4:E4)&gt;6000,$F$1,$F$2)</f>
        <v>0.05</v>
      </c>
      <c r="G4" s="23" t="s">
        <v>32</v>
      </c>
      <c r="H4" s="69" t="s">
        <v>159</v>
      </c>
      <c r="I4" s="69"/>
      <c r="J4" s="69"/>
      <c r="K4" s="69"/>
      <c r="L4" s="69"/>
      <c r="M4" s="69"/>
      <c r="N4" s="69"/>
      <c r="O4" s="69"/>
    </row>
    <row r="5" spans="1:15" ht="16.05" customHeight="1" x14ac:dyDescent="0.3">
      <c r="B5" s="14">
        <v>33831</v>
      </c>
      <c r="C5" s="17" t="s">
        <v>19</v>
      </c>
      <c r="D5" s="7">
        <v>3458</v>
      </c>
      <c r="E5" s="7">
        <v>2698</v>
      </c>
      <c r="F5" s="12">
        <f t="shared" ref="F5:F18" si="0">IF(SUM(D5:E5)&gt;6000,$F$1,$F$2)</f>
        <v>0.1</v>
      </c>
      <c r="H5" s="1" t="s">
        <v>125</v>
      </c>
    </row>
    <row r="6" spans="1:15" ht="16.05" customHeight="1" x14ac:dyDescent="0.3">
      <c r="B6" s="14">
        <v>30155</v>
      </c>
      <c r="C6" s="17" t="s">
        <v>24</v>
      </c>
      <c r="D6" s="7">
        <v>4589</v>
      </c>
      <c r="E6" s="7">
        <v>1269</v>
      </c>
      <c r="F6" s="12">
        <f t="shared" si="0"/>
        <v>0.05</v>
      </c>
    </row>
    <row r="7" spans="1:15" ht="16.05" customHeight="1" x14ac:dyDescent="0.3">
      <c r="B7" s="14">
        <v>33068</v>
      </c>
      <c r="C7" s="17" t="s">
        <v>20</v>
      </c>
      <c r="D7" s="7">
        <v>1569</v>
      </c>
      <c r="E7" s="7">
        <v>2245</v>
      </c>
      <c r="F7" s="12">
        <f t="shared" si="0"/>
        <v>0.05</v>
      </c>
    </row>
    <row r="8" spans="1:15" ht="16.05" customHeight="1" x14ac:dyDescent="0.3">
      <c r="B8" s="14">
        <v>32689</v>
      </c>
      <c r="C8" s="17" t="s">
        <v>21</v>
      </c>
      <c r="D8" s="7">
        <v>2569</v>
      </c>
      <c r="E8" s="7">
        <v>3478</v>
      </c>
      <c r="F8" s="12">
        <f t="shared" si="0"/>
        <v>0.1</v>
      </c>
    </row>
    <row r="9" spans="1:15" ht="16.05" customHeight="1" x14ac:dyDescent="0.3">
      <c r="B9" s="14">
        <v>36549</v>
      </c>
      <c r="C9" s="17" t="s">
        <v>23</v>
      </c>
      <c r="D9" s="7">
        <v>3548</v>
      </c>
      <c r="E9" s="7">
        <v>2659</v>
      </c>
      <c r="F9" s="12">
        <f t="shared" si="0"/>
        <v>0.1</v>
      </c>
    </row>
    <row r="10" spans="1:15" ht="16.05" customHeight="1" x14ac:dyDescent="0.3">
      <c r="B10" s="14">
        <v>31222</v>
      </c>
      <c r="C10" s="17" t="s">
        <v>19</v>
      </c>
      <c r="D10" s="7">
        <v>3654</v>
      </c>
      <c r="E10" s="7">
        <v>3458</v>
      </c>
      <c r="F10" s="12">
        <f t="shared" si="0"/>
        <v>0.1</v>
      </c>
    </row>
    <row r="11" spans="1:15" ht="16.05" customHeight="1" x14ac:dyDescent="0.3">
      <c r="B11" s="14">
        <v>32915</v>
      </c>
      <c r="C11" s="17" t="s">
        <v>19</v>
      </c>
      <c r="D11" s="7">
        <v>4712</v>
      </c>
      <c r="E11" s="7">
        <v>3254</v>
      </c>
      <c r="F11" s="12">
        <f t="shared" si="0"/>
        <v>0.1</v>
      </c>
    </row>
    <row r="12" spans="1:15" ht="16.05" customHeight="1" x14ac:dyDescent="0.3">
      <c r="B12" s="14">
        <v>32212</v>
      </c>
      <c r="C12" s="17" t="s">
        <v>21</v>
      </c>
      <c r="D12" s="7">
        <v>2654</v>
      </c>
      <c r="E12" s="7">
        <v>4589</v>
      </c>
      <c r="F12" s="12">
        <f t="shared" si="0"/>
        <v>0.1</v>
      </c>
    </row>
    <row r="13" spans="1:15" ht="16.05" customHeight="1" x14ac:dyDescent="0.3">
      <c r="B13" s="14">
        <v>31734</v>
      </c>
      <c r="C13" s="17" t="s">
        <v>20</v>
      </c>
      <c r="D13" s="7">
        <v>2698</v>
      </c>
      <c r="E13" s="7">
        <v>2546</v>
      </c>
      <c r="F13" s="12">
        <f t="shared" si="0"/>
        <v>0.05</v>
      </c>
    </row>
    <row r="14" spans="1:15" ht="16.05" customHeight="1" x14ac:dyDescent="0.3">
      <c r="B14" s="14">
        <v>31468</v>
      </c>
      <c r="C14" s="17" t="s">
        <v>22</v>
      </c>
      <c r="D14" s="7">
        <v>1269</v>
      </c>
      <c r="E14" s="7">
        <v>1289</v>
      </c>
      <c r="F14" s="12">
        <f t="shared" si="0"/>
        <v>0.05</v>
      </c>
    </row>
    <row r="15" spans="1:15" ht="16.05" customHeight="1" x14ac:dyDescent="0.3">
      <c r="B15" s="14">
        <v>35871</v>
      </c>
      <c r="C15" s="17" t="s">
        <v>19</v>
      </c>
      <c r="D15" s="7">
        <v>3245</v>
      </c>
      <c r="E15" s="7">
        <v>4321</v>
      </c>
      <c r="F15" s="12">
        <f t="shared" si="0"/>
        <v>0.1</v>
      </c>
    </row>
    <row r="16" spans="1:15" ht="16.05" customHeight="1" x14ac:dyDescent="0.3">
      <c r="B16" s="14">
        <v>29570</v>
      </c>
      <c r="C16" s="17" t="s">
        <v>23</v>
      </c>
      <c r="D16" s="7">
        <v>3478</v>
      </c>
      <c r="E16" s="7">
        <v>3458</v>
      </c>
      <c r="F16" s="12">
        <f t="shared" si="0"/>
        <v>0.1</v>
      </c>
    </row>
    <row r="17" spans="1:6" ht="16.05" customHeight="1" x14ac:dyDescent="0.3">
      <c r="B17" s="14">
        <v>31193</v>
      </c>
      <c r="C17" s="17" t="s">
        <v>20</v>
      </c>
      <c r="D17" s="7">
        <v>1059</v>
      </c>
      <c r="E17" s="7">
        <v>2569</v>
      </c>
      <c r="F17" s="12">
        <f t="shared" si="0"/>
        <v>0.05</v>
      </c>
    </row>
    <row r="18" spans="1:6" ht="16.05" customHeight="1" x14ac:dyDescent="0.3">
      <c r="B18" s="14">
        <v>32650</v>
      </c>
      <c r="C18" s="17" t="s">
        <v>19</v>
      </c>
      <c r="D18" s="7">
        <v>1458</v>
      </c>
      <c r="E18" s="7">
        <v>4357</v>
      </c>
      <c r="F18" s="12">
        <f t="shared" si="0"/>
        <v>0.05</v>
      </c>
    </row>
    <row r="19" spans="1:6" ht="16.05" customHeight="1" x14ac:dyDescent="0.3">
      <c r="B19" s="14"/>
      <c r="D19" s="7"/>
      <c r="E19" s="7"/>
    </row>
    <row r="20" spans="1:6" ht="16.05" customHeight="1" x14ac:dyDescent="0.3">
      <c r="A20" s="55" t="s">
        <v>25</v>
      </c>
      <c r="B20" s="56"/>
      <c r="C20" s="57"/>
      <c r="D20" s="58"/>
      <c r="E20" s="7"/>
    </row>
    <row r="21" spans="1:6" ht="16.05" customHeight="1" x14ac:dyDescent="0.3">
      <c r="A21" s="88" t="s">
        <v>33</v>
      </c>
      <c r="B21" s="85"/>
      <c r="C21" s="86"/>
      <c r="D21" s="87"/>
      <c r="E21" s="7"/>
    </row>
    <row r="22" spans="1:6" ht="16.05" customHeight="1" x14ac:dyDescent="0.3">
      <c r="A22" s="88" t="s">
        <v>34</v>
      </c>
      <c r="B22" s="85"/>
      <c r="C22" s="86"/>
      <c r="D22" s="87"/>
      <c r="E22" s="7"/>
    </row>
    <row r="23" spans="1:6" ht="16.05" customHeight="1" x14ac:dyDescent="0.3">
      <c r="A23" s="88" t="s">
        <v>103</v>
      </c>
      <c r="B23" s="85"/>
      <c r="C23" s="86"/>
      <c r="D23" s="87"/>
      <c r="E23" s="7"/>
    </row>
    <row r="24" spans="1:6" ht="16.05" customHeight="1" x14ac:dyDescent="0.3">
      <c r="A24" s="84" t="s">
        <v>140</v>
      </c>
      <c r="B24" s="85"/>
      <c r="C24" s="86"/>
      <c r="D24" s="87"/>
      <c r="E24" s="7"/>
    </row>
    <row r="25" spans="1:6" ht="16.05" customHeight="1" x14ac:dyDescent="0.3">
      <c r="A25" s="84" t="s">
        <v>141</v>
      </c>
      <c r="B25" s="86"/>
      <c r="C25" s="86"/>
      <c r="D25" s="83"/>
    </row>
    <row r="26" spans="1:6" ht="16.05" customHeight="1" x14ac:dyDescent="0.3"/>
    <row r="27" spans="1:6" ht="16.05" customHeight="1" x14ac:dyDescent="0.3"/>
    <row r="28" spans="1:6" ht="16.05" customHeight="1" x14ac:dyDescent="0.3"/>
    <row r="29" spans="1:6" ht="16.05" customHeight="1" x14ac:dyDescent="0.3"/>
    <row r="30" spans="1:6" ht="16.05" customHeight="1" x14ac:dyDescent="0.3"/>
    <row r="31" spans="1:6" ht="16.05" customHeight="1" x14ac:dyDescent="0.3"/>
    <row r="32" spans="1:6" ht="16.05" customHeight="1" x14ac:dyDescent="0.3"/>
    <row r="33" ht="16.05" customHeight="1" x14ac:dyDescent="0.3"/>
    <row r="34" ht="16.05" customHeight="1" x14ac:dyDescent="0.3"/>
    <row r="35" ht="16.05" customHeight="1" x14ac:dyDescent="0.3"/>
    <row r="36" ht="16.05" customHeight="1" x14ac:dyDescent="0.3"/>
    <row r="37" ht="16.05" customHeight="1" x14ac:dyDescent="0.3"/>
    <row r="38" ht="16.05" customHeight="1" x14ac:dyDescent="0.3"/>
    <row r="39" ht="16.05" customHeight="1" x14ac:dyDescent="0.3"/>
    <row r="40" ht="16.05" customHeight="1" x14ac:dyDescent="0.3"/>
    <row r="41" ht="16.05" customHeight="1" x14ac:dyDescent="0.3"/>
    <row r="42" ht="16.05" customHeight="1" x14ac:dyDescent="0.3"/>
    <row r="43" ht="16.05" customHeight="1" x14ac:dyDescent="0.3"/>
    <row r="44" ht="16.05" customHeight="1" x14ac:dyDescent="0.3"/>
    <row r="45" ht="16.05" customHeight="1" x14ac:dyDescent="0.3"/>
    <row r="46" ht="16.05" customHeight="1" x14ac:dyDescent="0.3"/>
    <row r="47" ht="16.05" customHeight="1" x14ac:dyDescent="0.3"/>
    <row r="48" ht="16.05" customHeight="1" x14ac:dyDescent="0.3"/>
    <row r="49" ht="16.05" customHeight="1" x14ac:dyDescent="0.3"/>
    <row r="50" ht="16.05" customHeight="1" x14ac:dyDescent="0.3"/>
    <row r="51" ht="16.05" customHeight="1" x14ac:dyDescent="0.3"/>
    <row r="52" ht="16.05" customHeight="1" x14ac:dyDescent="0.3"/>
    <row r="53" ht="16.05" customHeight="1" x14ac:dyDescent="0.3"/>
    <row r="54" ht="16.05" customHeight="1" x14ac:dyDescent="0.3"/>
    <row r="55" ht="16.05" customHeight="1" x14ac:dyDescent="0.3"/>
    <row r="56" ht="16.05" customHeight="1" x14ac:dyDescent="0.3"/>
    <row r="57" ht="16.05" customHeight="1" x14ac:dyDescent="0.3"/>
    <row r="58" ht="16.05" customHeight="1" x14ac:dyDescent="0.3"/>
    <row r="59" ht="16.05" customHeight="1" x14ac:dyDescent="0.3"/>
    <row r="60" ht="16.05" customHeight="1" x14ac:dyDescent="0.3"/>
    <row r="61" ht="21" customHeight="1" x14ac:dyDescent="0.3"/>
    <row r="62" ht="21" customHeight="1" x14ac:dyDescent="0.3"/>
    <row r="63" ht="21" customHeight="1" x14ac:dyDescent="0.3"/>
    <row r="64" ht="21" customHeight="1" x14ac:dyDescent="0.3"/>
    <row r="65" ht="21" customHeight="1" x14ac:dyDescent="0.3"/>
    <row r="66" ht="21" customHeight="1" x14ac:dyDescent="0.3"/>
    <row r="67" ht="21" customHeight="1" x14ac:dyDescent="0.3"/>
    <row r="68" ht="21" customHeight="1" x14ac:dyDescent="0.3"/>
    <row r="69" ht="21" customHeight="1" x14ac:dyDescent="0.3"/>
    <row r="70" ht="21" customHeight="1" x14ac:dyDescent="0.3"/>
    <row r="71" ht="21" customHeight="1" x14ac:dyDescent="0.3"/>
    <row r="72" ht="21" customHeight="1" x14ac:dyDescent="0.3"/>
    <row r="73" ht="21" customHeight="1" x14ac:dyDescent="0.3"/>
    <row r="74" ht="21" customHeight="1" x14ac:dyDescent="0.3"/>
    <row r="75" ht="21" customHeight="1" x14ac:dyDescent="0.3"/>
    <row r="76" ht="21" customHeight="1" x14ac:dyDescent="0.3"/>
    <row r="77" ht="21" customHeight="1" x14ac:dyDescent="0.3"/>
    <row r="78" ht="21" customHeight="1" x14ac:dyDescent="0.3"/>
    <row r="79" ht="21" customHeight="1" x14ac:dyDescent="0.3"/>
    <row r="80" ht="21" customHeight="1" x14ac:dyDescent="0.3"/>
    <row r="81" ht="21" customHeight="1" x14ac:dyDescent="0.3"/>
    <row r="82" ht="21" customHeight="1" x14ac:dyDescent="0.3"/>
    <row r="83" ht="21" customHeight="1" x14ac:dyDescent="0.3"/>
    <row r="84" ht="21" customHeight="1" x14ac:dyDescent="0.3"/>
    <row r="85" ht="21" customHeight="1" x14ac:dyDescent="0.3"/>
    <row r="86" ht="21" customHeight="1" x14ac:dyDescent="0.3"/>
    <row r="87" ht="21" customHeight="1" x14ac:dyDescent="0.3"/>
    <row r="88" ht="21" customHeight="1" x14ac:dyDescent="0.3"/>
    <row r="89" ht="21" customHeight="1" x14ac:dyDescent="0.3"/>
    <row r="90" ht="21" customHeight="1" x14ac:dyDescent="0.3"/>
    <row r="91" ht="21" customHeight="1" x14ac:dyDescent="0.3"/>
    <row r="92" ht="21" customHeight="1" x14ac:dyDescent="0.3"/>
    <row r="93" ht="21" customHeight="1" x14ac:dyDescent="0.3"/>
    <row r="94" ht="21" customHeight="1" x14ac:dyDescent="0.3"/>
    <row r="95" ht="21" customHeight="1" x14ac:dyDescent="0.3"/>
    <row r="96" ht="21" customHeight="1" x14ac:dyDescent="0.3"/>
    <row r="97" ht="21" customHeight="1" x14ac:dyDescent="0.3"/>
    <row r="98" ht="21" customHeight="1" x14ac:dyDescent="0.3"/>
    <row r="99" ht="21" customHeight="1" x14ac:dyDescent="0.3"/>
    <row r="100" ht="21" customHeight="1" x14ac:dyDescent="0.3"/>
    <row r="101" ht="21" customHeight="1" x14ac:dyDescent="0.3"/>
    <row r="102" ht="21" customHeight="1" x14ac:dyDescent="0.3"/>
    <row r="103" ht="21" customHeight="1" x14ac:dyDescent="0.3"/>
    <row r="104" ht="21" customHeight="1" x14ac:dyDescent="0.3"/>
    <row r="105" ht="21" customHeight="1" x14ac:dyDescent="0.3"/>
    <row r="106" ht="21" customHeight="1" x14ac:dyDescent="0.3"/>
    <row r="107" ht="21" customHeight="1" x14ac:dyDescent="0.3"/>
    <row r="108" ht="21" customHeight="1" x14ac:dyDescent="0.3"/>
    <row r="109" ht="21" customHeight="1" x14ac:dyDescent="0.3"/>
    <row r="110" ht="21" customHeight="1" x14ac:dyDescent="0.3"/>
    <row r="111" ht="21" customHeight="1" x14ac:dyDescent="0.3"/>
    <row r="112" ht="21" customHeight="1" x14ac:dyDescent="0.3"/>
    <row r="113" ht="21" customHeight="1" x14ac:dyDescent="0.3"/>
    <row r="114" ht="21" customHeight="1" x14ac:dyDescent="0.3"/>
    <row r="115" ht="21" customHeight="1" x14ac:dyDescent="0.3"/>
    <row r="116" ht="21" customHeight="1" x14ac:dyDescent="0.3"/>
    <row r="117" ht="21" customHeight="1" x14ac:dyDescent="0.3"/>
    <row r="118" ht="21" customHeight="1" x14ac:dyDescent="0.3"/>
    <row r="119" ht="21" customHeight="1" x14ac:dyDescent="0.3"/>
    <row r="120" ht="21" customHeight="1" x14ac:dyDescent="0.3"/>
    <row r="121" ht="21" customHeight="1" x14ac:dyDescent="0.3"/>
    <row r="122" ht="21" customHeight="1" x14ac:dyDescent="0.3"/>
    <row r="123" ht="21" customHeight="1" x14ac:dyDescent="0.3"/>
    <row r="124" ht="21" customHeight="1" x14ac:dyDescent="0.3"/>
    <row r="125" ht="21" customHeight="1" x14ac:dyDescent="0.3"/>
    <row r="126" ht="21" customHeight="1" x14ac:dyDescent="0.3"/>
    <row r="127" ht="21" customHeight="1" x14ac:dyDescent="0.3"/>
    <row r="128" ht="21" customHeight="1" x14ac:dyDescent="0.3"/>
    <row r="129" ht="21" customHeight="1" x14ac:dyDescent="0.3"/>
    <row r="130" ht="21" customHeight="1" x14ac:dyDescent="0.3"/>
    <row r="131" ht="21" customHeight="1" x14ac:dyDescent="0.3"/>
    <row r="132" ht="21" customHeight="1" x14ac:dyDescent="0.3"/>
    <row r="133" ht="21" customHeight="1" x14ac:dyDescent="0.3"/>
    <row r="134" ht="21" customHeight="1" x14ac:dyDescent="0.3"/>
    <row r="135" ht="21" customHeight="1" x14ac:dyDescent="0.3"/>
    <row r="136" ht="21" customHeight="1" x14ac:dyDescent="0.3"/>
    <row r="137" ht="21" customHeight="1" x14ac:dyDescent="0.3"/>
    <row r="138" ht="21" customHeight="1" x14ac:dyDescent="0.3"/>
    <row r="139" ht="21" customHeight="1" x14ac:dyDescent="0.3"/>
    <row r="140" ht="21" customHeight="1" x14ac:dyDescent="0.3"/>
    <row r="141" ht="21" customHeight="1" x14ac:dyDescent="0.3"/>
    <row r="142" ht="21" customHeight="1" x14ac:dyDescent="0.3"/>
    <row r="143" ht="21" customHeight="1" x14ac:dyDescent="0.3"/>
    <row r="144" ht="21" customHeight="1" x14ac:dyDescent="0.3"/>
    <row r="145" ht="21" customHeight="1" x14ac:dyDescent="0.3"/>
    <row r="146" ht="21" customHeight="1" x14ac:dyDescent="0.3"/>
    <row r="147" ht="21" customHeight="1" x14ac:dyDescent="0.3"/>
    <row r="148" ht="21" customHeight="1" x14ac:dyDescent="0.3"/>
    <row r="149" ht="21" customHeight="1" x14ac:dyDescent="0.3"/>
    <row r="150" ht="21" customHeight="1" x14ac:dyDescent="0.3"/>
    <row r="151" ht="21" customHeight="1" x14ac:dyDescent="0.3"/>
    <row r="152" ht="21" customHeight="1" x14ac:dyDescent="0.3"/>
    <row r="153" ht="21" customHeight="1" x14ac:dyDescent="0.3"/>
    <row r="154" ht="21" customHeight="1" x14ac:dyDescent="0.3"/>
    <row r="155" ht="21" customHeight="1" x14ac:dyDescent="0.3"/>
    <row r="156" ht="21" customHeight="1" x14ac:dyDescent="0.3"/>
    <row r="157" ht="21" customHeight="1" x14ac:dyDescent="0.3"/>
    <row r="158" ht="21" customHeight="1" x14ac:dyDescent="0.3"/>
    <row r="159" ht="21" customHeight="1" x14ac:dyDescent="0.3"/>
    <row r="160" ht="21" customHeight="1" x14ac:dyDescent="0.3"/>
    <row r="161" ht="21" customHeight="1" x14ac:dyDescent="0.3"/>
    <row r="162" ht="21" customHeight="1" x14ac:dyDescent="0.3"/>
    <row r="163" ht="21" customHeight="1" x14ac:dyDescent="0.3"/>
    <row r="164" ht="21" customHeight="1" x14ac:dyDescent="0.3"/>
    <row r="165" ht="21" customHeight="1" x14ac:dyDescent="0.3"/>
    <row r="166" ht="21" customHeight="1" x14ac:dyDescent="0.3"/>
    <row r="167" ht="21" customHeight="1" x14ac:dyDescent="0.3"/>
    <row r="168" ht="21" customHeight="1" x14ac:dyDescent="0.3"/>
    <row r="169" ht="21" customHeight="1" x14ac:dyDescent="0.3"/>
    <row r="170" ht="21" customHeight="1" x14ac:dyDescent="0.3"/>
    <row r="171" ht="21" customHeight="1" x14ac:dyDescent="0.3"/>
    <row r="172" ht="21" customHeight="1" x14ac:dyDescent="0.3"/>
    <row r="173" ht="21" customHeight="1" x14ac:dyDescent="0.3"/>
    <row r="174" ht="21" customHeight="1" x14ac:dyDescent="0.3"/>
    <row r="175" ht="21" customHeight="1" x14ac:dyDescent="0.3"/>
    <row r="176" ht="21" customHeight="1" x14ac:dyDescent="0.3"/>
    <row r="177" ht="21" customHeight="1" x14ac:dyDescent="0.3"/>
    <row r="178" ht="21" customHeight="1" x14ac:dyDescent="0.3"/>
    <row r="179" ht="21" customHeight="1" x14ac:dyDescent="0.3"/>
    <row r="180" ht="21" customHeight="1" x14ac:dyDescent="0.3"/>
    <row r="181" ht="21" customHeight="1" x14ac:dyDescent="0.3"/>
    <row r="182" ht="21" customHeight="1" x14ac:dyDescent="0.3"/>
    <row r="183" ht="21" customHeight="1" x14ac:dyDescent="0.3"/>
    <row r="184" ht="21" customHeight="1" x14ac:dyDescent="0.3"/>
    <row r="185" ht="21" customHeight="1" x14ac:dyDescent="0.3"/>
    <row r="186" ht="21" customHeight="1" x14ac:dyDescent="0.3"/>
    <row r="187" ht="21" customHeight="1" x14ac:dyDescent="0.3"/>
    <row r="188" ht="21" customHeight="1" x14ac:dyDescent="0.3"/>
    <row r="189" ht="21" customHeight="1" x14ac:dyDescent="0.3"/>
    <row r="190" ht="21" customHeight="1" x14ac:dyDescent="0.3"/>
    <row r="191" ht="21" customHeight="1" x14ac:dyDescent="0.3"/>
    <row r="192" ht="21" customHeight="1" x14ac:dyDescent="0.3"/>
    <row r="193" ht="21" customHeight="1" x14ac:dyDescent="0.3"/>
    <row r="194" ht="21" customHeight="1" x14ac:dyDescent="0.3"/>
    <row r="195" ht="21" customHeight="1" x14ac:dyDescent="0.3"/>
    <row r="196" ht="21" customHeight="1" x14ac:dyDescent="0.3"/>
    <row r="197" ht="21" customHeight="1" x14ac:dyDescent="0.3"/>
    <row r="198" ht="21" customHeight="1" x14ac:dyDescent="0.3"/>
    <row r="199" ht="21" customHeight="1" x14ac:dyDescent="0.3"/>
    <row r="200" ht="21" customHeight="1" x14ac:dyDescent="0.3"/>
    <row r="201" ht="21" customHeight="1" x14ac:dyDescent="0.3"/>
    <row r="202" ht="21" customHeight="1" x14ac:dyDescent="0.3"/>
    <row r="203" ht="21" customHeight="1" x14ac:dyDescent="0.3"/>
    <row r="204" ht="21" customHeight="1" x14ac:dyDescent="0.3"/>
    <row r="205" ht="21" customHeight="1" x14ac:dyDescent="0.3"/>
    <row r="206" ht="21" customHeight="1" x14ac:dyDescent="0.3"/>
    <row r="207" ht="21" customHeight="1" x14ac:dyDescent="0.3"/>
    <row r="208" ht="21" customHeight="1" x14ac:dyDescent="0.3"/>
    <row r="209" ht="21" customHeight="1" x14ac:dyDescent="0.3"/>
    <row r="210" ht="21" customHeight="1" x14ac:dyDescent="0.3"/>
    <row r="211" ht="21" customHeight="1" x14ac:dyDescent="0.3"/>
    <row r="212" ht="21" customHeight="1" x14ac:dyDescent="0.3"/>
    <row r="213" ht="21" customHeight="1" x14ac:dyDescent="0.3"/>
    <row r="214" ht="21" customHeight="1" x14ac:dyDescent="0.3"/>
    <row r="215" ht="21" customHeight="1" x14ac:dyDescent="0.3"/>
    <row r="216" ht="21" customHeight="1" x14ac:dyDescent="0.3"/>
    <row r="217" ht="21" customHeight="1" x14ac:dyDescent="0.3"/>
    <row r="218" ht="21" customHeight="1" x14ac:dyDescent="0.3"/>
    <row r="219" ht="21" customHeight="1" x14ac:dyDescent="0.3"/>
    <row r="220" ht="21" customHeight="1" x14ac:dyDescent="0.3"/>
    <row r="221" ht="21" customHeight="1" x14ac:dyDescent="0.3"/>
    <row r="222" ht="21" customHeight="1" x14ac:dyDescent="0.3"/>
    <row r="223" ht="21" customHeight="1" x14ac:dyDescent="0.3"/>
    <row r="224" ht="21" customHeight="1" x14ac:dyDescent="0.3"/>
    <row r="225" ht="21" customHeight="1" x14ac:dyDescent="0.3"/>
    <row r="226" ht="21" customHeight="1" x14ac:dyDescent="0.3"/>
    <row r="227" ht="21" customHeight="1" x14ac:dyDescent="0.3"/>
    <row r="228" ht="21" customHeight="1" x14ac:dyDescent="0.3"/>
    <row r="229" ht="21" customHeight="1" x14ac:dyDescent="0.3"/>
    <row r="230" ht="21" customHeight="1" x14ac:dyDescent="0.3"/>
    <row r="231" ht="21" customHeight="1" x14ac:dyDescent="0.3"/>
    <row r="232" ht="21" customHeight="1" x14ac:dyDescent="0.3"/>
    <row r="233" ht="21" customHeight="1" x14ac:dyDescent="0.3"/>
  </sheetData>
  <phoneticPr fontId="5" type="noConversion"/>
  <pageMargins left="0.7" right="0.7" top="0.75" bottom="0.75" header="0.3" footer="0.3"/>
  <pageSetup paperSize="9" orientation="portrait" horizontalDpi="4294967293" verticalDpi="429496729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39F15-7E9A-44A7-A963-5F57CCCFFFDE}">
  <dimension ref="A1:O233"/>
  <sheetViews>
    <sheetView showFormulas="1" topLeftCell="D1" workbookViewId="0">
      <selection activeCell="E22" sqref="E22"/>
    </sheetView>
  </sheetViews>
  <sheetFormatPr defaultColWidth="9.109375" defaultRowHeight="14.4" x14ac:dyDescent="0.3"/>
  <cols>
    <col min="1" max="1" width="13.44140625" style="1" customWidth="1"/>
    <col min="2" max="2" width="18.6640625" style="15" customWidth="1"/>
    <col min="3" max="3" width="15.77734375" style="15" customWidth="1"/>
    <col min="4" max="4" width="17.44140625" style="1" customWidth="1"/>
    <col min="5" max="5" width="21" style="1" customWidth="1"/>
    <col min="6" max="6" width="16.6640625" style="1" customWidth="1"/>
    <col min="7" max="7" width="11.44140625" style="1" customWidth="1"/>
    <col min="8" max="8" width="10.77734375" style="1" customWidth="1"/>
    <col min="9" max="16384" width="9.109375" style="1"/>
  </cols>
  <sheetData>
    <row r="1" spans="1:15" ht="16.05" customHeight="1" x14ac:dyDescent="0.3">
      <c r="D1" s="1" t="s">
        <v>26</v>
      </c>
      <c r="F1" s="18">
        <v>0.1</v>
      </c>
    </row>
    <row r="2" spans="1:15" ht="16.05" customHeight="1" x14ac:dyDescent="0.3">
      <c r="D2" s="1" t="s">
        <v>27</v>
      </c>
      <c r="F2" s="18">
        <v>0.05</v>
      </c>
    </row>
    <row r="3" spans="1:15" ht="16.05" customHeight="1" x14ac:dyDescent="0.3">
      <c r="A3" s="19" t="s">
        <v>18</v>
      </c>
      <c r="B3" s="20" t="s">
        <v>12</v>
      </c>
      <c r="C3" s="21" t="s">
        <v>13</v>
      </c>
      <c r="D3" s="22" t="s">
        <v>14</v>
      </c>
      <c r="E3" s="22" t="s">
        <v>15</v>
      </c>
      <c r="F3" s="22" t="s">
        <v>16</v>
      </c>
      <c r="G3" s="10"/>
    </row>
    <row r="4" spans="1:15" ht="16.05" customHeight="1" x14ac:dyDescent="0.3">
      <c r="A4" s="1" t="s">
        <v>17</v>
      </c>
      <c r="B4" s="14">
        <v>35699</v>
      </c>
      <c r="C4" s="17" t="s">
        <v>21</v>
      </c>
      <c r="D4" s="7">
        <v>1546</v>
      </c>
      <c r="E4" s="7">
        <v>1654</v>
      </c>
      <c r="F4" s="12">
        <f>IF(SUM(D4:E4)&gt;6000,$F$1,$F$2)</f>
        <v>0.05</v>
      </c>
      <c r="G4" s="69"/>
      <c r="H4" s="69"/>
      <c r="I4" s="69"/>
      <c r="J4" s="69"/>
      <c r="K4" s="69"/>
      <c r="L4" s="69"/>
      <c r="M4" s="69"/>
      <c r="N4" s="69"/>
      <c r="O4" s="69"/>
    </row>
    <row r="5" spans="1:15" ht="16.05" customHeight="1" x14ac:dyDescent="0.3">
      <c r="A5" s="1" t="s">
        <v>126</v>
      </c>
      <c r="B5" s="14">
        <v>33831</v>
      </c>
      <c r="C5" s="17" t="s">
        <v>19</v>
      </c>
      <c r="D5" s="7">
        <v>3458</v>
      </c>
      <c r="E5" s="7">
        <v>2698</v>
      </c>
      <c r="F5" s="12">
        <f t="shared" ref="F5:F18" si="0">IF(SUM(D5:E5)&gt;6000,$F$1,$F$2)</f>
        <v>0.1</v>
      </c>
      <c r="G5" s="69"/>
      <c r="H5" s="69"/>
    </row>
    <row r="6" spans="1:15" ht="16.05" customHeight="1" x14ac:dyDescent="0.3">
      <c r="A6" s="1" t="s">
        <v>127</v>
      </c>
      <c r="B6" s="14">
        <v>30155</v>
      </c>
      <c r="C6" s="17" t="s">
        <v>24</v>
      </c>
      <c r="D6" s="7">
        <v>4589</v>
      </c>
      <c r="E6" s="7">
        <v>1269</v>
      </c>
      <c r="F6" s="12">
        <f t="shared" si="0"/>
        <v>0.05</v>
      </c>
    </row>
    <row r="7" spans="1:15" ht="16.05" customHeight="1" x14ac:dyDescent="0.3">
      <c r="A7" s="1" t="s">
        <v>128</v>
      </c>
      <c r="B7" s="14">
        <v>33068</v>
      </c>
      <c r="C7" s="17" t="s">
        <v>20</v>
      </c>
      <c r="D7" s="7">
        <v>1569</v>
      </c>
      <c r="E7" s="7">
        <v>2245</v>
      </c>
      <c r="F7" s="12">
        <f t="shared" si="0"/>
        <v>0.05</v>
      </c>
    </row>
    <row r="8" spans="1:15" ht="16.05" customHeight="1" x14ac:dyDescent="0.3">
      <c r="A8" s="1" t="s">
        <v>129</v>
      </c>
      <c r="B8" s="14">
        <v>32689</v>
      </c>
      <c r="C8" s="17" t="s">
        <v>21</v>
      </c>
      <c r="D8" s="7">
        <v>2569</v>
      </c>
      <c r="E8" s="7">
        <v>3478</v>
      </c>
      <c r="F8" s="12">
        <f t="shared" si="0"/>
        <v>0.1</v>
      </c>
    </row>
    <row r="9" spans="1:15" ht="16.05" customHeight="1" x14ac:dyDescent="0.3">
      <c r="A9" s="1" t="s">
        <v>130</v>
      </c>
      <c r="B9" s="14">
        <v>36549</v>
      </c>
      <c r="C9" s="17" t="s">
        <v>23</v>
      </c>
      <c r="D9" s="7">
        <v>3548</v>
      </c>
      <c r="E9" s="7">
        <v>2659</v>
      </c>
      <c r="F9" s="12">
        <f t="shared" si="0"/>
        <v>0.1</v>
      </c>
    </row>
    <row r="10" spans="1:15" ht="16.05" customHeight="1" x14ac:dyDescent="0.3">
      <c r="A10" s="1" t="s">
        <v>131</v>
      </c>
      <c r="B10" s="14">
        <v>31222</v>
      </c>
      <c r="C10" s="17" t="s">
        <v>19</v>
      </c>
      <c r="D10" s="7">
        <v>3654</v>
      </c>
      <c r="E10" s="7">
        <v>3458</v>
      </c>
      <c r="F10" s="12">
        <f t="shared" si="0"/>
        <v>0.1</v>
      </c>
    </row>
    <row r="11" spans="1:15" ht="16.05" customHeight="1" x14ac:dyDescent="0.3">
      <c r="A11" s="1" t="s">
        <v>132</v>
      </c>
      <c r="B11" s="14">
        <v>32915</v>
      </c>
      <c r="C11" s="17" t="s">
        <v>19</v>
      </c>
      <c r="D11" s="7">
        <v>4712</v>
      </c>
      <c r="E11" s="7">
        <v>3254</v>
      </c>
      <c r="F11" s="12">
        <f t="shared" si="0"/>
        <v>0.1</v>
      </c>
    </row>
    <row r="12" spans="1:15" ht="16.05" customHeight="1" x14ac:dyDescent="0.3">
      <c r="A12" s="1" t="s">
        <v>133</v>
      </c>
      <c r="B12" s="14">
        <v>32212</v>
      </c>
      <c r="C12" s="17" t="s">
        <v>21</v>
      </c>
      <c r="D12" s="7">
        <v>2654</v>
      </c>
      <c r="E12" s="7">
        <v>4589</v>
      </c>
      <c r="F12" s="12">
        <f t="shared" si="0"/>
        <v>0.1</v>
      </c>
    </row>
    <row r="13" spans="1:15" ht="16.05" customHeight="1" x14ac:dyDescent="0.3">
      <c r="A13" s="1" t="s">
        <v>134</v>
      </c>
      <c r="B13" s="14">
        <v>31734</v>
      </c>
      <c r="C13" s="17" t="s">
        <v>20</v>
      </c>
      <c r="D13" s="7">
        <v>2698</v>
      </c>
      <c r="E13" s="7">
        <v>2546</v>
      </c>
      <c r="F13" s="12">
        <f t="shared" si="0"/>
        <v>0.05</v>
      </c>
    </row>
    <row r="14" spans="1:15" ht="16.05" customHeight="1" x14ac:dyDescent="0.3">
      <c r="A14" s="1" t="s">
        <v>135</v>
      </c>
      <c r="B14" s="14">
        <v>31468</v>
      </c>
      <c r="C14" s="17" t="s">
        <v>22</v>
      </c>
      <c r="D14" s="7">
        <v>1269</v>
      </c>
      <c r="E14" s="7">
        <v>1289</v>
      </c>
      <c r="F14" s="12">
        <f t="shared" si="0"/>
        <v>0.05</v>
      </c>
    </row>
    <row r="15" spans="1:15" ht="16.05" customHeight="1" x14ac:dyDescent="0.3">
      <c r="A15" s="1" t="s">
        <v>136</v>
      </c>
      <c r="B15" s="14">
        <v>35871</v>
      </c>
      <c r="C15" s="17" t="s">
        <v>19</v>
      </c>
      <c r="D15" s="7">
        <v>3245</v>
      </c>
      <c r="E15" s="7">
        <v>4321</v>
      </c>
      <c r="F15" s="12">
        <f t="shared" si="0"/>
        <v>0.1</v>
      </c>
    </row>
    <row r="16" spans="1:15" ht="16.05" customHeight="1" x14ac:dyDescent="0.3">
      <c r="A16" s="1" t="s">
        <v>137</v>
      </c>
      <c r="B16" s="14">
        <v>29570</v>
      </c>
      <c r="C16" s="17" t="s">
        <v>23</v>
      </c>
      <c r="D16" s="7">
        <v>3478</v>
      </c>
      <c r="E16" s="7">
        <v>3458</v>
      </c>
      <c r="F16" s="12">
        <f t="shared" si="0"/>
        <v>0.1</v>
      </c>
    </row>
    <row r="17" spans="1:6" ht="16.05" customHeight="1" x14ac:dyDescent="0.3">
      <c r="A17" s="1" t="s">
        <v>138</v>
      </c>
      <c r="B17" s="14">
        <v>31193</v>
      </c>
      <c r="C17" s="17" t="s">
        <v>20</v>
      </c>
      <c r="D17" s="7">
        <v>1059</v>
      </c>
      <c r="E17" s="7">
        <v>2569</v>
      </c>
      <c r="F17" s="12">
        <f t="shared" si="0"/>
        <v>0.05</v>
      </c>
    </row>
    <row r="18" spans="1:6" ht="16.05" customHeight="1" x14ac:dyDescent="0.3">
      <c r="A18" s="1" t="s">
        <v>139</v>
      </c>
      <c r="B18" s="14">
        <v>32650</v>
      </c>
      <c r="C18" s="17" t="s">
        <v>19</v>
      </c>
      <c r="D18" s="7">
        <v>1458</v>
      </c>
      <c r="E18" s="7">
        <v>4357</v>
      </c>
      <c r="F18" s="12">
        <f t="shared" si="0"/>
        <v>0.05</v>
      </c>
    </row>
    <row r="19" spans="1:6" ht="16.05" customHeight="1" x14ac:dyDescent="0.3">
      <c r="B19" s="14"/>
      <c r="D19" s="7"/>
      <c r="E19" s="7"/>
    </row>
    <row r="20" spans="1:6" ht="16.05" customHeight="1" x14ac:dyDescent="0.3">
      <c r="A20" s="55"/>
      <c r="B20" s="56"/>
      <c r="C20" s="57"/>
      <c r="D20" s="58"/>
      <c r="E20" s="7"/>
    </row>
    <row r="21" spans="1:6" ht="16.05" customHeight="1" x14ac:dyDescent="0.3">
      <c r="A21" s="59"/>
      <c r="B21" s="56"/>
      <c r="C21" s="57"/>
      <c r="D21" s="58"/>
      <c r="E21" s="7"/>
    </row>
    <row r="22" spans="1:6" ht="16.05" customHeight="1" x14ac:dyDescent="0.3">
      <c r="A22" s="59"/>
      <c r="B22" s="56"/>
      <c r="C22" s="57"/>
      <c r="D22" s="58"/>
      <c r="E22" s="7"/>
    </row>
    <row r="23" spans="1:6" ht="16.05" customHeight="1" x14ac:dyDescent="0.3">
      <c r="A23" s="59"/>
      <c r="B23" s="56"/>
      <c r="C23" s="57"/>
      <c r="D23" s="58"/>
      <c r="E23" s="7"/>
    </row>
    <row r="24" spans="1:6" ht="16.05" customHeight="1" x14ac:dyDescent="0.3">
      <c r="B24" s="14"/>
      <c r="D24" s="7"/>
      <c r="E24" s="7"/>
    </row>
    <row r="25" spans="1:6" ht="16.05" customHeight="1" x14ac:dyDescent="0.3"/>
    <row r="26" spans="1:6" ht="16.05" customHeight="1" x14ac:dyDescent="0.3"/>
    <row r="27" spans="1:6" ht="16.05" customHeight="1" x14ac:dyDescent="0.3"/>
    <row r="28" spans="1:6" ht="16.05" customHeight="1" x14ac:dyDescent="0.3"/>
    <row r="29" spans="1:6" ht="16.05" customHeight="1" x14ac:dyDescent="0.3"/>
    <row r="30" spans="1:6" ht="16.05" customHeight="1" x14ac:dyDescent="0.3"/>
    <row r="31" spans="1:6" ht="16.05" customHeight="1" x14ac:dyDescent="0.3"/>
    <row r="32" spans="1:6" ht="16.05" customHeight="1" x14ac:dyDescent="0.3"/>
    <row r="33" ht="16.05" customHeight="1" x14ac:dyDescent="0.3"/>
    <row r="34" ht="16.05" customHeight="1" x14ac:dyDescent="0.3"/>
    <row r="35" ht="16.05" customHeight="1" x14ac:dyDescent="0.3"/>
    <row r="36" ht="16.05" customHeight="1" x14ac:dyDescent="0.3"/>
    <row r="37" ht="16.05" customHeight="1" x14ac:dyDescent="0.3"/>
    <row r="38" ht="16.05" customHeight="1" x14ac:dyDescent="0.3"/>
    <row r="39" ht="16.05" customHeight="1" x14ac:dyDescent="0.3"/>
    <row r="40" ht="16.05" customHeight="1" x14ac:dyDescent="0.3"/>
    <row r="41" ht="16.05" customHeight="1" x14ac:dyDescent="0.3"/>
    <row r="42" ht="16.05" customHeight="1" x14ac:dyDescent="0.3"/>
    <row r="43" ht="16.05" customHeight="1" x14ac:dyDescent="0.3"/>
    <row r="44" ht="16.05" customHeight="1" x14ac:dyDescent="0.3"/>
    <row r="45" ht="16.05" customHeight="1" x14ac:dyDescent="0.3"/>
    <row r="46" ht="16.05" customHeight="1" x14ac:dyDescent="0.3"/>
    <row r="47" ht="16.05" customHeight="1" x14ac:dyDescent="0.3"/>
    <row r="48" ht="16.05" customHeight="1" x14ac:dyDescent="0.3"/>
    <row r="49" ht="16.05" customHeight="1" x14ac:dyDescent="0.3"/>
    <row r="50" ht="16.05" customHeight="1" x14ac:dyDescent="0.3"/>
    <row r="51" ht="16.05" customHeight="1" x14ac:dyDescent="0.3"/>
    <row r="52" ht="16.05" customHeight="1" x14ac:dyDescent="0.3"/>
    <row r="53" ht="16.05" customHeight="1" x14ac:dyDescent="0.3"/>
    <row r="54" ht="16.05" customHeight="1" x14ac:dyDescent="0.3"/>
    <row r="55" ht="16.05" customHeight="1" x14ac:dyDescent="0.3"/>
    <row r="56" ht="16.05" customHeight="1" x14ac:dyDescent="0.3"/>
    <row r="57" ht="16.05" customHeight="1" x14ac:dyDescent="0.3"/>
    <row r="58" ht="16.05" customHeight="1" x14ac:dyDescent="0.3"/>
    <row r="59" ht="16.05" customHeight="1" x14ac:dyDescent="0.3"/>
    <row r="60" ht="16.05" customHeight="1" x14ac:dyDescent="0.3"/>
    <row r="61" ht="21" customHeight="1" x14ac:dyDescent="0.3"/>
    <row r="62" ht="21" customHeight="1" x14ac:dyDescent="0.3"/>
    <row r="63" ht="21" customHeight="1" x14ac:dyDescent="0.3"/>
    <row r="64" ht="21" customHeight="1" x14ac:dyDescent="0.3"/>
    <row r="65" ht="21" customHeight="1" x14ac:dyDescent="0.3"/>
    <row r="66" ht="21" customHeight="1" x14ac:dyDescent="0.3"/>
    <row r="67" ht="21" customHeight="1" x14ac:dyDescent="0.3"/>
    <row r="68" ht="21" customHeight="1" x14ac:dyDescent="0.3"/>
    <row r="69" ht="21" customHeight="1" x14ac:dyDescent="0.3"/>
    <row r="70" ht="21" customHeight="1" x14ac:dyDescent="0.3"/>
    <row r="71" ht="21" customHeight="1" x14ac:dyDescent="0.3"/>
    <row r="72" ht="21" customHeight="1" x14ac:dyDescent="0.3"/>
    <row r="73" ht="21" customHeight="1" x14ac:dyDescent="0.3"/>
    <row r="74" ht="21" customHeight="1" x14ac:dyDescent="0.3"/>
    <row r="75" ht="21" customHeight="1" x14ac:dyDescent="0.3"/>
    <row r="76" ht="21" customHeight="1" x14ac:dyDescent="0.3"/>
    <row r="77" ht="21" customHeight="1" x14ac:dyDescent="0.3"/>
    <row r="78" ht="21" customHeight="1" x14ac:dyDescent="0.3"/>
    <row r="79" ht="21" customHeight="1" x14ac:dyDescent="0.3"/>
    <row r="80" ht="21" customHeight="1" x14ac:dyDescent="0.3"/>
    <row r="81" ht="21" customHeight="1" x14ac:dyDescent="0.3"/>
    <row r="82" ht="21" customHeight="1" x14ac:dyDescent="0.3"/>
    <row r="83" ht="21" customHeight="1" x14ac:dyDescent="0.3"/>
    <row r="84" ht="21" customHeight="1" x14ac:dyDescent="0.3"/>
    <row r="85" ht="21" customHeight="1" x14ac:dyDescent="0.3"/>
    <row r="86" ht="21" customHeight="1" x14ac:dyDescent="0.3"/>
    <row r="87" ht="21" customHeight="1" x14ac:dyDescent="0.3"/>
    <row r="88" ht="21" customHeight="1" x14ac:dyDescent="0.3"/>
    <row r="89" ht="21" customHeight="1" x14ac:dyDescent="0.3"/>
    <row r="90" ht="21" customHeight="1" x14ac:dyDescent="0.3"/>
    <row r="91" ht="21" customHeight="1" x14ac:dyDescent="0.3"/>
    <row r="92" ht="21" customHeight="1" x14ac:dyDescent="0.3"/>
    <row r="93" ht="21" customHeight="1" x14ac:dyDescent="0.3"/>
    <row r="94" ht="21" customHeight="1" x14ac:dyDescent="0.3"/>
    <row r="95" ht="21" customHeight="1" x14ac:dyDescent="0.3"/>
    <row r="96" ht="21" customHeight="1" x14ac:dyDescent="0.3"/>
    <row r="97" ht="21" customHeight="1" x14ac:dyDescent="0.3"/>
    <row r="98" ht="21" customHeight="1" x14ac:dyDescent="0.3"/>
    <row r="99" ht="21" customHeight="1" x14ac:dyDescent="0.3"/>
    <row r="100" ht="21" customHeight="1" x14ac:dyDescent="0.3"/>
    <row r="101" ht="21" customHeight="1" x14ac:dyDescent="0.3"/>
    <row r="102" ht="21" customHeight="1" x14ac:dyDescent="0.3"/>
    <row r="103" ht="21" customHeight="1" x14ac:dyDescent="0.3"/>
    <row r="104" ht="21" customHeight="1" x14ac:dyDescent="0.3"/>
    <row r="105" ht="21" customHeight="1" x14ac:dyDescent="0.3"/>
    <row r="106" ht="21" customHeight="1" x14ac:dyDescent="0.3"/>
    <row r="107" ht="21" customHeight="1" x14ac:dyDescent="0.3"/>
    <row r="108" ht="21" customHeight="1" x14ac:dyDescent="0.3"/>
    <row r="109" ht="21" customHeight="1" x14ac:dyDescent="0.3"/>
    <row r="110" ht="21" customHeight="1" x14ac:dyDescent="0.3"/>
    <row r="111" ht="21" customHeight="1" x14ac:dyDescent="0.3"/>
    <row r="112" ht="21" customHeight="1" x14ac:dyDescent="0.3"/>
    <row r="113" ht="21" customHeight="1" x14ac:dyDescent="0.3"/>
    <row r="114" ht="21" customHeight="1" x14ac:dyDescent="0.3"/>
    <row r="115" ht="21" customHeight="1" x14ac:dyDescent="0.3"/>
    <row r="116" ht="21" customHeight="1" x14ac:dyDescent="0.3"/>
    <row r="117" ht="21" customHeight="1" x14ac:dyDescent="0.3"/>
    <row r="118" ht="21" customHeight="1" x14ac:dyDescent="0.3"/>
    <row r="119" ht="21" customHeight="1" x14ac:dyDescent="0.3"/>
    <row r="120" ht="21" customHeight="1" x14ac:dyDescent="0.3"/>
    <row r="121" ht="21" customHeight="1" x14ac:dyDescent="0.3"/>
    <row r="122" ht="21" customHeight="1" x14ac:dyDescent="0.3"/>
    <row r="123" ht="21" customHeight="1" x14ac:dyDescent="0.3"/>
    <row r="124" ht="21" customHeight="1" x14ac:dyDescent="0.3"/>
    <row r="125" ht="21" customHeight="1" x14ac:dyDescent="0.3"/>
    <row r="126" ht="21" customHeight="1" x14ac:dyDescent="0.3"/>
    <row r="127" ht="21" customHeight="1" x14ac:dyDescent="0.3"/>
    <row r="128" ht="21" customHeight="1" x14ac:dyDescent="0.3"/>
    <row r="129" ht="21" customHeight="1" x14ac:dyDescent="0.3"/>
    <row r="130" ht="21" customHeight="1" x14ac:dyDescent="0.3"/>
    <row r="131" ht="21" customHeight="1" x14ac:dyDescent="0.3"/>
    <row r="132" ht="21" customHeight="1" x14ac:dyDescent="0.3"/>
    <row r="133" ht="21" customHeight="1" x14ac:dyDescent="0.3"/>
    <row r="134" ht="21" customHeight="1" x14ac:dyDescent="0.3"/>
    <row r="135" ht="21" customHeight="1" x14ac:dyDescent="0.3"/>
    <row r="136" ht="21" customHeight="1" x14ac:dyDescent="0.3"/>
    <row r="137" ht="21" customHeight="1" x14ac:dyDescent="0.3"/>
    <row r="138" ht="21" customHeight="1" x14ac:dyDescent="0.3"/>
    <row r="139" ht="21" customHeight="1" x14ac:dyDescent="0.3"/>
    <row r="140" ht="21" customHeight="1" x14ac:dyDescent="0.3"/>
    <row r="141" ht="21" customHeight="1" x14ac:dyDescent="0.3"/>
    <row r="142" ht="21" customHeight="1" x14ac:dyDescent="0.3"/>
    <row r="143" ht="21" customHeight="1" x14ac:dyDescent="0.3"/>
    <row r="144" ht="21" customHeight="1" x14ac:dyDescent="0.3"/>
    <row r="145" ht="21" customHeight="1" x14ac:dyDescent="0.3"/>
    <row r="146" ht="21" customHeight="1" x14ac:dyDescent="0.3"/>
    <row r="147" ht="21" customHeight="1" x14ac:dyDescent="0.3"/>
    <row r="148" ht="21" customHeight="1" x14ac:dyDescent="0.3"/>
    <row r="149" ht="21" customHeight="1" x14ac:dyDescent="0.3"/>
    <row r="150" ht="21" customHeight="1" x14ac:dyDescent="0.3"/>
    <row r="151" ht="21" customHeight="1" x14ac:dyDescent="0.3"/>
    <row r="152" ht="21" customHeight="1" x14ac:dyDescent="0.3"/>
    <row r="153" ht="21" customHeight="1" x14ac:dyDescent="0.3"/>
    <row r="154" ht="21" customHeight="1" x14ac:dyDescent="0.3"/>
    <row r="155" ht="21" customHeight="1" x14ac:dyDescent="0.3"/>
    <row r="156" ht="21" customHeight="1" x14ac:dyDescent="0.3"/>
    <row r="157" ht="21" customHeight="1" x14ac:dyDescent="0.3"/>
    <row r="158" ht="21" customHeight="1" x14ac:dyDescent="0.3"/>
    <row r="159" ht="21" customHeight="1" x14ac:dyDescent="0.3"/>
    <row r="160" ht="21" customHeight="1" x14ac:dyDescent="0.3"/>
    <row r="161" ht="21" customHeight="1" x14ac:dyDescent="0.3"/>
    <row r="162" ht="21" customHeight="1" x14ac:dyDescent="0.3"/>
    <row r="163" ht="21" customHeight="1" x14ac:dyDescent="0.3"/>
    <row r="164" ht="21" customHeight="1" x14ac:dyDescent="0.3"/>
    <row r="165" ht="21" customHeight="1" x14ac:dyDescent="0.3"/>
    <row r="166" ht="21" customHeight="1" x14ac:dyDescent="0.3"/>
    <row r="167" ht="21" customHeight="1" x14ac:dyDescent="0.3"/>
    <row r="168" ht="21" customHeight="1" x14ac:dyDescent="0.3"/>
    <row r="169" ht="21" customHeight="1" x14ac:dyDescent="0.3"/>
    <row r="170" ht="21" customHeight="1" x14ac:dyDescent="0.3"/>
    <row r="171" ht="21" customHeight="1" x14ac:dyDescent="0.3"/>
    <row r="172" ht="21" customHeight="1" x14ac:dyDescent="0.3"/>
    <row r="173" ht="21" customHeight="1" x14ac:dyDescent="0.3"/>
    <row r="174" ht="21" customHeight="1" x14ac:dyDescent="0.3"/>
    <row r="175" ht="21" customHeight="1" x14ac:dyDescent="0.3"/>
    <row r="176" ht="21" customHeight="1" x14ac:dyDescent="0.3"/>
    <row r="177" ht="21" customHeight="1" x14ac:dyDescent="0.3"/>
    <row r="178" ht="21" customHeight="1" x14ac:dyDescent="0.3"/>
    <row r="179" ht="21" customHeight="1" x14ac:dyDescent="0.3"/>
    <row r="180" ht="21" customHeight="1" x14ac:dyDescent="0.3"/>
    <row r="181" ht="21" customHeight="1" x14ac:dyDescent="0.3"/>
    <row r="182" ht="21" customHeight="1" x14ac:dyDescent="0.3"/>
    <row r="183" ht="21" customHeight="1" x14ac:dyDescent="0.3"/>
    <row r="184" ht="21" customHeight="1" x14ac:dyDescent="0.3"/>
    <row r="185" ht="21" customHeight="1" x14ac:dyDescent="0.3"/>
    <row r="186" ht="21" customHeight="1" x14ac:dyDescent="0.3"/>
    <row r="187" ht="21" customHeight="1" x14ac:dyDescent="0.3"/>
    <row r="188" ht="21" customHeight="1" x14ac:dyDescent="0.3"/>
    <row r="189" ht="21" customHeight="1" x14ac:dyDescent="0.3"/>
    <row r="190" ht="21" customHeight="1" x14ac:dyDescent="0.3"/>
    <row r="191" ht="21" customHeight="1" x14ac:dyDescent="0.3"/>
    <row r="192" ht="21" customHeight="1" x14ac:dyDescent="0.3"/>
    <row r="193" ht="21" customHeight="1" x14ac:dyDescent="0.3"/>
    <row r="194" ht="21" customHeight="1" x14ac:dyDescent="0.3"/>
    <row r="195" ht="21" customHeight="1" x14ac:dyDescent="0.3"/>
    <row r="196" ht="21" customHeight="1" x14ac:dyDescent="0.3"/>
    <row r="197" ht="21" customHeight="1" x14ac:dyDescent="0.3"/>
    <row r="198" ht="21" customHeight="1" x14ac:dyDescent="0.3"/>
    <row r="199" ht="21" customHeight="1" x14ac:dyDescent="0.3"/>
    <row r="200" ht="21" customHeight="1" x14ac:dyDescent="0.3"/>
    <row r="201" ht="21" customHeight="1" x14ac:dyDescent="0.3"/>
    <row r="202" ht="21" customHeight="1" x14ac:dyDescent="0.3"/>
    <row r="203" ht="21" customHeight="1" x14ac:dyDescent="0.3"/>
    <row r="204" ht="21" customHeight="1" x14ac:dyDescent="0.3"/>
    <row r="205" ht="21" customHeight="1" x14ac:dyDescent="0.3"/>
    <row r="206" ht="21" customHeight="1" x14ac:dyDescent="0.3"/>
    <row r="207" ht="21" customHeight="1" x14ac:dyDescent="0.3"/>
    <row r="208" ht="21" customHeight="1" x14ac:dyDescent="0.3"/>
    <row r="209" ht="21" customHeight="1" x14ac:dyDescent="0.3"/>
    <row r="210" ht="21" customHeight="1" x14ac:dyDescent="0.3"/>
    <row r="211" ht="21" customHeight="1" x14ac:dyDescent="0.3"/>
    <row r="212" ht="21" customHeight="1" x14ac:dyDescent="0.3"/>
    <row r="213" ht="21" customHeight="1" x14ac:dyDescent="0.3"/>
    <row r="214" ht="21" customHeight="1" x14ac:dyDescent="0.3"/>
    <row r="215" ht="21" customHeight="1" x14ac:dyDescent="0.3"/>
    <row r="216" ht="21" customHeight="1" x14ac:dyDescent="0.3"/>
    <row r="217" ht="21" customHeight="1" x14ac:dyDescent="0.3"/>
    <row r="218" ht="21" customHeight="1" x14ac:dyDescent="0.3"/>
    <row r="219" ht="21" customHeight="1" x14ac:dyDescent="0.3"/>
    <row r="220" ht="21" customHeight="1" x14ac:dyDescent="0.3"/>
    <row r="221" ht="21" customHeight="1" x14ac:dyDescent="0.3"/>
    <row r="222" ht="21" customHeight="1" x14ac:dyDescent="0.3"/>
    <row r="223" ht="21" customHeight="1" x14ac:dyDescent="0.3"/>
    <row r="224" ht="21" customHeight="1" x14ac:dyDescent="0.3"/>
    <row r="225" ht="21" customHeight="1" x14ac:dyDescent="0.3"/>
    <row r="226" ht="21" customHeight="1" x14ac:dyDescent="0.3"/>
    <row r="227" ht="21" customHeight="1" x14ac:dyDescent="0.3"/>
    <row r="228" ht="21" customHeight="1" x14ac:dyDescent="0.3"/>
    <row r="229" ht="21" customHeight="1" x14ac:dyDescent="0.3"/>
    <row r="230" ht="21" customHeight="1" x14ac:dyDescent="0.3"/>
    <row r="231" ht="21" customHeight="1" x14ac:dyDescent="0.3"/>
    <row r="232" ht="21" customHeight="1" x14ac:dyDescent="0.3"/>
    <row r="233" ht="21" customHeight="1" x14ac:dyDescent="0.3"/>
  </sheetData>
  <phoneticPr fontId="5" type="noConversion"/>
  <pageMargins left="0.7" right="0.7" top="0.75" bottom="0.75" header="0.3" footer="0.3"/>
  <pageSetup paperSize="9" orientation="portrait" horizontalDpi="4294967293" verticalDpi="429496729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62"/>
  <sheetViews>
    <sheetView zoomScale="80" zoomScaleNormal="80" workbookViewId="0">
      <selection activeCell="D16" sqref="D16"/>
    </sheetView>
  </sheetViews>
  <sheetFormatPr defaultColWidth="9.109375" defaultRowHeight="14.4" x14ac:dyDescent="0.3"/>
  <cols>
    <col min="1" max="17" width="15.6640625" style="1" customWidth="1"/>
    <col min="18" max="16384" width="9.109375" style="1"/>
  </cols>
  <sheetData>
    <row r="1" spans="1:5" ht="16.95" customHeight="1" thickBot="1" x14ac:dyDescent="0.35">
      <c r="A1" s="8" t="s">
        <v>36</v>
      </c>
      <c r="B1" s="8" t="s">
        <v>37</v>
      </c>
      <c r="C1" s="8" t="s">
        <v>38</v>
      </c>
      <c r="D1" s="8" t="s">
        <v>1</v>
      </c>
    </row>
    <row r="2" spans="1:5" ht="16.95" customHeight="1" x14ac:dyDescent="0.3">
      <c r="A2" s="17" t="s">
        <v>39</v>
      </c>
      <c r="B2" s="17" t="s">
        <v>40</v>
      </c>
      <c r="C2" s="1" t="s">
        <v>41</v>
      </c>
      <c r="D2" s="7">
        <v>12546</v>
      </c>
    </row>
    <row r="3" spans="1:5" ht="16.95" customHeight="1" x14ac:dyDescent="0.3">
      <c r="A3" s="17" t="s">
        <v>42</v>
      </c>
      <c r="B3" s="17" t="s">
        <v>43</v>
      </c>
      <c r="C3" s="1" t="s">
        <v>44</v>
      </c>
      <c r="D3" s="7">
        <v>14896</v>
      </c>
    </row>
    <row r="4" spans="1:5" ht="16.95" customHeight="1" x14ac:dyDescent="0.3">
      <c r="A4" s="17" t="s">
        <v>45</v>
      </c>
      <c r="B4" s="17" t="s">
        <v>46</v>
      </c>
      <c r="C4" s="1" t="s">
        <v>47</v>
      </c>
      <c r="D4" s="7">
        <v>11473</v>
      </c>
    </row>
    <row r="5" spans="1:5" ht="16.95" customHeight="1" x14ac:dyDescent="0.3">
      <c r="A5" s="17" t="s">
        <v>48</v>
      </c>
      <c r="B5" s="17" t="s">
        <v>49</v>
      </c>
      <c r="C5" s="1" t="s">
        <v>50</v>
      </c>
      <c r="D5" s="7">
        <v>17659</v>
      </c>
    </row>
    <row r="6" spans="1:5" ht="16.95" customHeight="1" x14ac:dyDescent="0.3">
      <c r="A6" s="17" t="s">
        <v>51</v>
      </c>
      <c r="B6" s="17" t="s">
        <v>52</v>
      </c>
      <c r="C6" s="1" t="s">
        <v>41</v>
      </c>
      <c r="D6" s="7">
        <v>15202</v>
      </c>
    </row>
    <row r="7" spans="1:5" ht="16.95" customHeight="1" x14ac:dyDescent="0.3">
      <c r="A7" s="17" t="s">
        <v>53</v>
      </c>
      <c r="B7" s="17" t="s">
        <v>54</v>
      </c>
      <c r="C7" s="1" t="s">
        <v>47</v>
      </c>
      <c r="D7" s="7">
        <v>12321</v>
      </c>
    </row>
    <row r="8" spans="1:5" ht="16.95" customHeight="1" x14ac:dyDescent="0.3">
      <c r="A8" s="17" t="s">
        <v>55</v>
      </c>
      <c r="B8" s="17" t="s">
        <v>56</v>
      </c>
      <c r="C8" s="1" t="s">
        <v>44</v>
      </c>
      <c r="D8" s="7">
        <v>11564</v>
      </c>
    </row>
    <row r="9" spans="1:5" ht="16.95" customHeight="1" x14ac:dyDescent="0.3">
      <c r="A9" s="17" t="s">
        <v>57</v>
      </c>
      <c r="B9" s="17" t="s">
        <v>58</v>
      </c>
      <c r="C9" s="1" t="s">
        <v>41</v>
      </c>
      <c r="D9" s="7">
        <v>13749</v>
      </c>
    </row>
    <row r="10" spans="1:5" ht="16.95" customHeight="1" x14ac:dyDescent="0.3">
      <c r="A10" s="17" t="s">
        <v>59</v>
      </c>
      <c r="B10" s="17" t="s">
        <v>60</v>
      </c>
      <c r="C10" s="1" t="s">
        <v>44</v>
      </c>
      <c r="D10" s="7">
        <v>16753</v>
      </c>
    </row>
    <row r="11" spans="1:5" ht="16.95" customHeight="1" x14ac:dyDescent="0.3">
      <c r="A11" s="17" t="s">
        <v>61</v>
      </c>
      <c r="B11" s="17" t="s">
        <v>62</v>
      </c>
      <c r="C11" s="1" t="s">
        <v>50</v>
      </c>
      <c r="D11" s="7">
        <v>14438</v>
      </c>
    </row>
    <row r="12" spans="1:5" ht="16.95" customHeight="1" x14ac:dyDescent="0.3">
      <c r="A12" s="17" t="s">
        <v>63</v>
      </c>
      <c r="B12" s="17" t="s">
        <v>64</v>
      </c>
      <c r="C12" s="1" t="s">
        <v>47</v>
      </c>
      <c r="D12" s="7">
        <v>13357</v>
      </c>
    </row>
    <row r="13" spans="1:5" ht="16.95" customHeight="1" x14ac:dyDescent="0.3">
      <c r="A13" t="s">
        <v>65</v>
      </c>
      <c r="B13" s="17" t="s">
        <v>66</v>
      </c>
      <c r="C13" s="1" t="s">
        <v>50</v>
      </c>
      <c r="D13" s="7">
        <v>15560</v>
      </c>
    </row>
    <row r="14" spans="1:5" ht="16.95" customHeight="1" x14ac:dyDescent="0.3"/>
    <row r="15" spans="1:5" ht="16.95" customHeight="1" x14ac:dyDescent="0.3">
      <c r="C15" s="29" t="s">
        <v>150</v>
      </c>
      <c r="D15" s="28">
        <f>RANK(D11,D2:D13)</f>
        <v>6</v>
      </c>
      <c r="E15" s="23" t="s">
        <v>142</v>
      </c>
    </row>
    <row r="16" spans="1:5" ht="16.95" customHeight="1" x14ac:dyDescent="0.3">
      <c r="C16" s="29" t="s">
        <v>68</v>
      </c>
      <c r="D16" s="25">
        <f>COUNTIF(D2:D13,"&gt;13000")</f>
        <v>8</v>
      </c>
      <c r="E16" s="23" t="s">
        <v>69</v>
      </c>
    </row>
    <row r="17" spans="1:4" ht="16.95" customHeight="1" x14ac:dyDescent="0.3">
      <c r="C17" s="29" t="s">
        <v>143</v>
      </c>
      <c r="D17" s="105"/>
    </row>
    <row r="18" spans="1:4" ht="16.95" customHeight="1" x14ac:dyDescent="0.3">
      <c r="C18" s="29" t="s">
        <v>144</v>
      </c>
      <c r="D18" s="105"/>
    </row>
    <row r="19" spans="1:4" ht="16.95" customHeight="1" x14ac:dyDescent="0.3"/>
    <row r="20" spans="1:4" ht="16.95" customHeight="1" x14ac:dyDescent="0.3">
      <c r="A20" s="61" t="s">
        <v>92</v>
      </c>
    </row>
    <row r="21" spans="1:4" ht="16.95" customHeight="1" x14ac:dyDescent="0.3">
      <c r="A21" s="80" t="s">
        <v>147</v>
      </c>
    </row>
    <row r="22" spans="1:4" ht="16.95" customHeight="1" x14ac:dyDescent="0.3">
      <c r="A22" s="1" t="s">
        <v>145</v>
      </c>
    </row>
    <row r="23" spans="1:4" ht="16.95" customHeight="1" x14ac:dyDescent="0.25">
      <c r="A23" s="81" t="s">
        <v>146</v>
      </c>
    </row>
    <row r="24" spans="1:4" ht="16.95" customHeight="1" x14ac:dyDescent="0.3"/>
    <row r="25" spans="1:4" ht="16.95" customHeight="1" x14ac:dyDescent="0.3">
      <c r="A25" s="1" t="s">
        <v>148</v>
      </c>
    </row>
    <row r="26" spans="1:4" ht="16.95" customHeight="1" x14ac:dyDescent="0.3">
      <c r="A26" s="1" t="s">
        <v>149</v>
      </c>
    </row>
    <row r="27" spans="1:4" ht="16.95" customHeight="1" x14ac:dyDescent="0.3"/>
    <row r="28" spans="1:4" ht="16.95" customHeight="1" x14ac:dyDescent="0.3">
      <c r="A28" s="61" t="s">
        <v>25</v>
      </c>
    </row>
    <row r="29" spans="1:4" ht="16.95" customHeight="1" x14ac:dyDescent="0.3">
      <c r="A29" s="82" t="s">
        <v>160</v>
      </c>
    </row>
    <row r="30" spans="1:4" ht="16.95" customHeight="1" x14ac:dyDescent="0.3"/>
    <row r="31" spans="1:4" ht="16.95" customHeight="1" x14ac:dyDescent="0.3"/>
    <row r="32" spans="1:4" ht="16.95" customHeight="1" x14ac:dyDescent="0.3"/>
    <row r="33" ht="16.95" customHeight="1" x14ac:dyDescent="0.3"/>
    <row r="34" ht="16.95" customHeight="1" x14ac:dyDescent="0.3"/>
    <row r="35" ht="16.95" customHeight="1" x14ac:dyDescent="0.3"/>
    <row r="36" ht="16.95" customHeight="1" x14ac:dyDescent="0.3"/>
    <row r="37" ht="16.95" customHeight="1" x14ac:dyDescent="0.3"/>
    <row r="38" ht="16.95" customHeight="1" x14ac:dyDescent="0.3"/>
    <row r="39" ht="16.95" customHeight="1" x14ac:dyDescent="0.3"/>
    <row r="40" ht="16.95" customHeight="1" x14ac:dyDescent="0.3"/>
    <row r="41" ht="16.95" customHeight="1" x14ac:dyDescent="0.3"/>
    <row r="42" ht="16.95" customHeight="1" x14ac:dyDescent="0.3"/>
    <row r="43" ht="16.95" customHeight="1" x14ac:dyDescent="0.3"/>
    <row r="44" ht="16.95" customHeight="1" x14ac:dyDescent="0.3"/>
    <row r="45" ht="16.95" customHeight="1" x14ac:dyDescent="0.3"/>
    <row r="46" ht="16.95" customHeight="1" x14ac:dyDescent="0.3"/>
    <row r="47" ht="16.95" customHeight="1" x14ac:dyDescent="0.3"/>
    <row r="48" ht="16.95" customHeight="1" x14ac:dyDescent="0.3"/>
    <row r="49" ht="16.95" customHeight="1" x14ac:dyDescent="0.3"/>
    <row r="50" ht="16.95" customHeight="1" x14ac:dyDescent="0.3"/>
    <row r="51" ht="16.95" customHeight="1" x14ac:dyDescent="0.3"/>
    <row r="52" ht="16.95" customHeight="1" x14ac:dyDescent="0.3"/>
    <row r="53" ht="16.95" customHeight="1" x14ac:dyDescent="0.3"/>
    <row r="54" ht="16.95" customHeight="1" x14ac:dyDescent="0.3"/>
    <row r="55" ht="16.95" customHeight="1" x14ac:dyDescent="0.3"/>
    <row r="56" ht="16.95" customHeight="1" x14ac:dyDescent="0.3"/>
    <row r="57" ht="16.95" customHeight="1" x14ac:dyDescent="0.3"/>
    <row r="58" ht="16.95" customHeight="1" x14ac:dyDescent="0.3"/>
    <row r="59" ht="16.95" customHeight="1" x14ac:dyDescent="0.3"/>
    <row r="60" ht="16.95" customHeight="1" x14ac:dyDescent="0.3"/>
    <row r="61" ht="16.95" customHeight="1" x14ac:dyDescent="0.3"/>
    <row r="62" ht="16.95" customHeight="1" x14ac:dyDescent="0.3"/>
    <row r="63" ht="16.95" customHeight="1" x14ac:dyDescent="0.3"/>
    <row r="64" ht="16.95" customHeight="1" x14ac:dyDescent="0.3"/>
    <row r="65" ht="16.95" customHeight="1" x14ac:dyDescent="0.3"/>
    <row r="66" ht="16.95" customHeight="1" x14ac:dyDescent="0.3"/>
    <row r="67" ht="16.95" customHeight="1" x14ac:dyDescent="0.3"/>
    <row r="68" ht="16.95" customHeight="1" x14ac:dyDescent="0.3"/>
    <row r="69" ht="16.95" customHeight="1" x14ac:dyDescent="0.3"/>
    <row r="70" ht="16.95" customHeight="1" x14ac:dyDescent="0.3"/>
    <row r="71" ht="16.95" customHeight="1" x14ac:dyDescent="0.3"/>
    <row r="72" ht="16.95" customHeight="1" x14ac:dyDescent="0.3"/>
    <row r="73" ht="16.95" customHeight="1" x14ac:dyDescent="0.3"/>
    <row r="74" ht="16.95" customHeight="1" x14ac:dyDescent="0.3"/>
    <row r="75" ht="16.95" customHeight="1" x14ac:dyDescent="0.3"/>
    <row r="76" ht="16.95" customHeight="1" x14ac:dyDescent="0.3"/>
    <row r="77" ht="16.95" customHeight="1" x14ac:dyDescent="0.3"/>
    <row r="78" ht="16.95" customHeight="1" x14ac:dyDescent="0.3"/>
    <row r="79" ht="16.95" customHeight="1" x14ac:dyDescent="0.3"/>
    <row r="80" ht="16.95" customHeight="1" x14ac:dyDescent="0.3"/>
    <row r="81" ht="16.95" customHeight="1" x14ac:dyDescent="0.3"/>
    <row r="82" ht="16.95" customHeight="1" x14ac:dyDescent="0.3"/>
    <row r="83" ht="16.95" customHeight="1" x14ac:dyDescent="0.3"/>
    <row r="84" ht="16.95" customHeight="1" x14ac:dyDescent="0.3"/>
    <row r="85" ht="16.95" customHeight="1" x14ac:dyDescent="0.3"/>
    <row r="86" ht="16.95" customHeight="1" x14ac:dyDescent="0.3"/>
    <row r="87" ht="16.95" customHeight="1" x14ac:dyDescent="0.3"/>
    <row r="88" ht="16.95" customHeight="1" x14ac:dyDescent="0.3"/>
    <row r="89" ht="16.95" customHeight="1" x14ac:dyDescent="0.3"/>
    <row r="90" ht="16.95" customHeight="1" x14ac:dyDescent="0.3"/>
    <row r="91" ht="16.95" customHeight="1" x14ac:dyDescent="0.3"/>
    <row r="92" ht="16.95" customHeight="1" x14ac:dyDescent="0.3"/>
    <row r="93" ht="16.95" customHeight="1" x14ac:dyDescent="0.3"/>
    <row r="94" ht="16.95" customHeight="1" x14ac:dyDescent="0.3"/>
    <row r="95" ht="16.95" customHeight="1" x14ac:dyDescent="0.3"/>
    <row r="96" ht="16.95" customHeight="1" x14ac:dyDescent="0.3"/>
    <row r="97" ht="16.95" customHeight="1" x14ac:dyDescent="0.3"/>
    <row r="98" ht="16.95" customHeight="1" x14ac:dyDescent="0.3"/>
    <row r="99" ht="16.95" customHeight="1" x14ac:dyDescent="0.3"/>
    <row r="100" ht="16.95" customHeight="1" x14ac:dyDescent="0.3"/>
    <row r="101" ht="16.95" customHeight="1" x14ac:dyDescent="0.3"/>
    <row r="102" ht="16.95" customHeight="1" x14ac:dyDescent="0.3"/>
    <row r="103" ht="16.95" customHeight="1" x14ac:dyDescent="0.3"/>
    <row r="104" ht="16.95" customHeight="1" x14ac:dyDescent="0.3"/>
    <row r="105" ht="16.95" customHeight="1" x14ac:dyDescent="0.3"/>
    <row r="106" ht="16.95" customHeight="1" x14ac:dyDescent="0.3"/>
    <row r="107" ht="16.95" customHeight="1" x14ac:dyDescent="0.3"/>
    <row r="108" ht="16.95" customHeight="1" x14ac:dyDescent="0.3"/>
    <row r="109" ht="16.95" customHeight="1" x14ac:dyDescent="0.3"/>
    <row r="110" ht="16.95" customHeight="1" x14ac:dyDescent="0.3"/>
    <row r="111" ht="16.95" customHeight="1" x14ac:dyDescent="0.3"/>
    <row r="112" ht="16.95" customHeight="1" x14ac:dyDescent="0.3"/>
    <row r="113" ht="16.95" customHeight="1" x14ac:dyDescent="0.3"/>
    <row r="114" ht="16.95" customHeight="1" x14ac:dyDescent="0.3"/>
    <row r="115" ht="16.95" customHeight="1" x14ac:dyDescent="0.3"/>
    <row r="116" ht="16.95" customHeight="1" x14ac:dyDescent="0.3"/>
    <row r="117" ht="16.95" customHeight="1" x14ac:dyDescent="0.3"/>
    <row r="118" ht="16.95" customHeight="1" x14ac:dyDescent="0.3"/>
    <row r="119" ht="16.95" customHeight="1" x14ac:dyDescent="0.3"/>
    <row r="120" ht="16.95" customHeight="1" x14ac:dyDescent="0.3"/>
    <row r="121" ht="16.95" customHeight="1" x14ac:dyDescent="0.3"/>
    <row r="122" ht="16.95" customHeight="1" x14ac:dyDescent="0.3"/>
    <row r="123" ht="16.95" customHeight="1" x14ac:dyDescent="0.3"/>
    <row r="124" ht="16.95" customHeight="1" x14ac:dyDescent="0.3"/>
    <row r="125" ht="16.95" customHeight="1" x14ac:dyDescent="0.3"/>
    <row r="126" ht="16.95" customHeight="1" x14ac:dyDescent="0.3"/>
    <row r="127" ht="16.95" customHeight="1" x14ac:dyDescent="0.3"/>
    <row r="128" ht="16.95" customHeight="1" x14ac:dyDescent="0.3"/>
    <row r="129" ht="16.95" customHeight="1" x14ac:dyDescent="0.3"/>
    <row r="130" ht="16.95" customHeight="1" x14ac:dyDescent="0.3"/>
    <row r="131" ht="16.95" customHeight="1" x14ac:dyDescent="0.3"/>
    <row r="132" ht="16.95" customHeight="1" x14ac:dyDescent="0.3"/>
    <row r="133" ht="16.95" customHeight="1" x14ac:dyDescent="0.3"/>
    <row r="134" ht="16.95" customHeight="1" x14ac:dyDescent="0.3"/>
    <row r="135" ht="16.95" customHeight="1" x14ac:dyDescent="0.3"/>
    <row r="136" ht="16.95" customHeight="1" x14ac:dyDescent="0.3"/>
    <row r="137" ht="16.95" customHeight="1" x14ac:dyDescent="0.3"/>
    <row r="138" ht="16.95" customHeight="1" x14ac:dyDescent="0.3"/>
    <row r="139" ht="16.95" customHeight="1" x14ac:dyDescent="0.3"/>
    <row r="140" ht="16.95" customHeight="1" x14ac:dyDescent="0.3"/>
    <row r="141" ht="16.95" customHeight="1" x14ac:dyDescent="0.3"/>
    <row r="142" ht="16.95" customHeight="1" x14ac:dyDescent="0.3"/>
    <row r="143" ht="16.95" customHeight="1" x14ac:dyDescent="0.3"/>
    <row r="144" ht="16.95" customHeight="1" x14ac:dyDescent="0.3"/>
    <row r="145" ht="16.95" customHeight="1" x14ac:dyDescent="0.3"/>
    <row r="146" ht="16.95" customHeight="1" x14ac:dyDescent="0.3"/>
    <row r="147" ht="16.95" customHeight="1" x14ac:dyDescent="0.3"/>
    <row r="148" ht="16.95" customHeight="1" x14ac:dyDescent="0.3"/>
    <row r="149" ht="16.95" customHeight="1" x14ac:dyDescent="0.3"/>
    <row r="150" ht="16.95" customHeight="1" x14ac:dyDescent="0.3"/>
    <row r="151" ht="16.95" customHeight="1" x14ac:dyDescent="0.3"/>
    <row r="152" ht="16.95" customHeight="1" x14ac:dyDescent="0.3"/>
    <row r="153" ht="16.95" customHeight="1" x14ac:dyDescent="0.3"/>
    <row r="154" ht="16.95" customHeight="1" x14ac:dyDescent="0.3"/>
    <row r="155" ht="16.95" customHeight="1" x14ac:dyDescent="0.3"/>
    <row r="156" ht="16.95" customHeight="1" x14ac:dyDescent="0.3"/>
    <row r="157" ht="16.95" customHeight="1" x14ac:dyDescent="0.3"/>
    <row r="158" ht="16.95" customHeight="1" x14ac:dyDescent="0.3"/>
    <row r="159" ht="16.95" customHeight="1" x14ac:dyDescent="0.3"/>
    <row r="160" ht="16.95" customHeight="1" x14ac:dyDescent="0.3"/>
    <row r="161" ht="16.95" customHeight="1" x14ac:dyDescent="0.3"/>
    <row r="162" ht="21" customHeight="1" x14ac:dyDescent="0.3"/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62"/>
  <sheetViews>
    <sheetView workbookViewId="0">
      <selection activeCell="D15" sqref="D15"/>
    </sheetView>
  </sheetViews>
  <sheetFormatPr defaultColWidth="9.109375" defaultRowHeight="14.4" x14ac:dyDescent="0.3"/>
  <cols>
    <col min="1" max="22" width="15.6640625" style="1" customWidth="1"/>
    <col min="23" max="16384" width="9.109375" style="1"/>
  </cols>
  <sheetData>
    <row r="1" spans="1:10" ht="21" customHeight="1" thickBot="1" x14ac:dyDescent="0.35">
      <c r="A1" s="8" t="s">
        <v>36</v>
      </c>
      <c r="B1" s="8" t="s">
        <v>37</v>
      </c>
      <c r="C1" s="8" t="s">
        <v>38</v>
      </c>
      <c r="D1" s="8" t="s">
        <v>1</v>
      </c>
    </row>
    <row r="2" spans="1:10" ht="21" customHeight="1" x14ac:dyDescent="0.3">
      <c r="A2" s="17" t="s">
        <v>39</v>
      </c>
      <c r="B2" s="17" t="s">
        <v>40</v>
      </c>
      <c r="C2" s="1" t="s">
        <v>41</v>
      </c>
      <c r="D2" s="7">
        <v>12546</v>
      </c>
      <c r="G2" s="26">
        <v>21536.519</v>
      </c>
      <c r="H2" s="96"/>
      <c r="I2" s="95" t="s">
        <v>156</v>
      </c>
      <c r="J2" s="97">
        <v>21536</v>
      </c>
    </row>
    <row r="3" spans="1:10" ht="21" customHeight="1" x14ac:dyDescent="0.3">
      <c r="A3" s="17" t="s">
        <v>42</v>
      </c>
      <c r="B3" s="17" t="s">
        <v>43</v>
      </c>
      <c r="C3" s="1" t="s">
        <v>44</v>
      </c>
      <c r="D3" s="7">
        <v>14896</v>
      </c>
    </row>
    <row r="4" spans="1:10" ht="21" customHeight="1" x14ac:dyDescent="0.3">
      <c r="A4" s="17" t="s">
        <v>45</v>
      </c>
      <c r="B4" s="17" t="s">
        <v>46</v>
      </c>
      <c r="C4" s="1" t="s">
        <v>47</v>
      </c>
      <c r="D4" s="7">
        <v>11473</v>
      </c>
      <c r="G4" s="27">
        <v>20843.825400000002</v>
      </c>
      <c r="H4" s="96"/>
      <c r="I4" s="95" t="s">
        <v>157</v>
      </c>
      <c r="J4" s="98">
        <v>20843.829999999998</v>
      </c>
    </row>
    <row r="5" spans="1:10" ht="21" customHeight="1" x14ac:dyDescent="0.3">
      <c r="A5" s="17" t="s">
        <v>48</v>
      </c>
      <c r="B5" s="17" t="s">
        <v>49</v>
      </c>
      <c r="C5" s="1" t="s">
        <v>50</v>
      </c>
      <c r="D5" s="7">
        <v>17659</v>
      </c>
    </row>
    <row r="6" spans="1:10" ht="21" customHeight="1" x14ac:dyDescent="0.3">
      <c r="A6" s="17" t="s">
        <v>51</v>
      </c>
      <c r="B6" s="17" t="s">
        <v>52</v>
      </c>
      <c r="C6" s="1" t="s">
        <v>41</v>
      </c>
      <c r="D6" s="7">
        <v>15202</v>
      </c>
      <c r="F6" s="3"/>
      <c r="G6" s="26"/>
      <c r="I6" s="27"/>
    </row>
    <row r="7" spans="1:10" ht="21" customHeight="1" x14ac:dyDescent="0.3">
      <c r="A7" s="17" t="s">
        <v>53</v>
      </c>
      <c r="B7" s="17" t="s">
        <v>54</v>
      </c>
      <c r="C7" s="1" t="s">
        <v>47</v>
      </c>
      <c r="D7" s="7">
        <v>12321</v>
      </c>
      <c r="G7" s="93"/>
      <c r="I7" s="94"/>
    </row>
    <row r="8" spans="1:10" ht="21" customHeight="1" x14ac:dyDescent="0.3">
      <c r="A8" s="17" t="s">
        <v>55</v>
      </c>
      <c r="B8" s="17" t="s">
        <v>56</v>
      </c>
      <c r="C8" s="1" t="s">
        <v>44</v>
      </c>
      <c r="D8" s="7">
        <v>11564</v>
      </c>
    </row>
    <row r="9" spans="1:10" ht="21" customHeight="1" x14ac:dyDescent="0.3">
      <c r="A9" s="17" t="s">
        <v>57</v>
      </c>
      <c r="B9" s="17" t="s">
        <v>58</v>
      </c>
      <c r="C9" s="1" t="s">
        <v>41</v>
      </c>
      <c r="D9" s="7">
        <v>13749</v>
      </c>
    </row>
    <row r="10" spans="1:10" ht="21" customHeight="1" x14ac:dyDescent="0.3">
      <c r="A10" s="17" t="s">
        <v>59</v>
      </c>
      <c r="B10" s="17" t="s">
        <v>60</v>
      </c>
      <c r="C10" s="1" t="s">
        <v>44</v>
      </c>
      <c r="D10" s="7">
        <v>16753</v>
      </c>
    </row>
    <row r="11" spans="1:10" ht="21" customHeight="1" x14ac:dyDescent="0.3">
      <c r="A11" s="17" t="s">
        <v>61</v>
      </c>
      <c r="B11" s="17" t="s">
        <v>62</v>
      </c>
      <c r="C11" s="1" t="s">
        <v>50</v>
      </c>
      <c r="D11" s="7">
        <v>14438</v>
      </c>
    </row>
    <row r="12" spans="1:10" ht="21" customHeight="1" x14ac:dyDescent="0.3">
      <c r="A12" s="17" t="s">
        <v>63</v>
      </c>
      <c r="B12" s="17" t="s">
        <v>64</v>
      </c>
      <c r="C12" s="1" t="s">
        <v>47</v>
      </c>
      <c r="D12" s="7">
        <v>13357</v>
      </c>
    </row>
    <row r="13" spans="1:10" ht="21" customHeight="1" x14ac:dyDescent="0.3">
      <c r="A13" t="s">
        <v>65</v>
      </c>
      <c r="B13" s="17" t="s">
        <v>66</v>
      </c>
      <c r="C13" s="1" t="s">
        <v>50</v>
      </c>
      <c r="D13" s="7">
        <v>15560</v>
      </c>
    </row>
    <row r="14" spans="1:10" ht="21" customHeight="1" x14ac:dyDescent="0.3"/>
    <row r="15" spans="1:10" ht="21" customHeight="1" x14ac:dyDescent="0.3">
      <c r="C15" s="4" t="s">
        <v>67</v>
      </c>
      <c r="D15" s="28">
        <f ca="1">SUMIF(C2:D13,"Lusaka",D2:D13)</f>
        <v>47657</v>
      </c>
      <c r="E15" s="23" t="s">
        <v>32</v>
      </c>
    </row>
    <row r="16" spans="1:10" ht="21" customHeight="1" x14ac:dyDescent="0.3">
      <c r="C16" s="4" t="s">
        <v>158</v>
      </c>
      <c r="D16" s="23"/>
    </row>
    <row r="17" spans="1:3" ht="21" customHeight="1" x14ac:dyDescent="0.3"/>
    <row r="18" spans="1:3" ht="21" customHeight="1" x14ac:dyDescent="0.3"/>
    <row r="19" spans="1:3" ht="21" customHeight="1" x14ac:dyDescent="0.3">
      <c r="A19" s="99" t="s">
        <v>25</v>
      </c>
      <c r="B19" s="100"/>
      <c r="C19" s="100"/>
    </row>
    <row r="20" spans="1:3" ht="21" customHeight="1" x14ac:dyDescent="0.3">
      <c r="A20" s="101" t="s">
        <v>161</v>
      </c>
      <c r="B20" s="100"/>
      <c r="C20" s="100"/>
    </row>
    <row r="21" spans="1:3" ht="21" customHeight="1" x14ac:dyDescent="0.3">
      <c r="A21" s="101" t="s">
        <v>162</v>
      </c>
      <c r="B21" s="100"/>
      <c r="C21" s="100"/>
    </row>
    <row r="22" spans="1:3" ht="21" customHeight="1" x14ac:dyDescent="0.3"/>
    <row r="23" spans="1:3" ht="21" customHeight="1" x14ac:dyDescent="0.3"/>
    <row r="24" spans="1:3" ht="21" customHeight="1" x14ac:dyDescent="0.3"/>
    <row r="25" spans="1:3" ht="21" customHeight="1" x14ac:dyDescent="0.3"/>
    <row r="26" spans="1:3" ht="21" customHeight="1" x14ac:dyDescent="0.3"/>
    <row r="27" spans="1:3" ht="21" customHeight="1" x14ac:dyDescent="0.3"/>
    <row r="28" spans="1:3" ht="21" customHeight="1" x14ac:dyDescent="0.3"/>
    <row r="29" spans="1:3" ht="21" customHeight="1" x14ac:dyDescent="0.3"/>
    <row r="30" spans="1:3" ht="21" customHeight="1" x14ac:dyDescent="0.3"/>
    <row r="31" spans="1:3" ht="21" customHeight="1" x14ac:dyDescent="0.3"/>
    <row r="32" spans="1:3" ht="21" customHeight="1" x14ac:dyDescent="0.3"/>
    <row r="33" ht="21" customHeight="1" x14ac:dyDescent="0.3"/>
    <row r="34" ht="21" customHeight="1" x14ac:dyDescent="0.3"/>
    <row r="35" ht="21" customHeight="1" x14ac:dyDescent="0.3"/>
    <row r="36" ht="21" customHeight="1" x14ac:dyDescent="0.3"/>
    <row r="37" ht="21" customHeight="1" x14ac:dyDescent="0.3"/>
    <row r="38" ht="21" customHeight="1" x14ac:dyDescent="0.3"/>
    <row r="39" ht="21" customHeight="1" x14ac:dyDescent="0.3"/>
    <row r="40" ht="21" customHeight="1" x14ac:dyDescent="0.3"/>
    <row r="41" ht="21" customHeight="1" x14ac:dyDescent="0.3"/>
    <row r="42" ht="21" customHeight="1" x14ac:dyDescent="0.3"/>
    <row r="43" ht="21" customHeight="1" x14ac:dyDescent="0.3"/>
    <row r="44" ht="21" customHeight="1" x14ac:dyDescent="0.3"/>
    <row r="45" ht="21" customHeight="1" x14ac:dyDescent="0.3"/>
    <row r="46" ht="21" customHeight="1" x14ac:dyDescent="0.3"/>
    <row r="47" ht="21" customHeight="1" x14ac:dyDescent="0.3"/>
    <row r="48" ht="21" customHeight="1" x14ac:dyDescent="0.3"/>
    <row r="49" ht="21" customHeight="1" x14ac:dyDescent="0.3"/>
    <row r="50" ht="21" customHeight="1" x14ac:dyDescent="0.3"/>
    <row r="51" ht="21" customHeight="1" x14ac:dyDescent="0.3"/>
    <row r="52" ht="21" customHeight="1" x14ac:dyDescent="0.3"/>
    <row r="53" ht="21" customHeight="1" x14ac:dyDescent="0.3"/>
    <row r="54" ht="21" customHeight="1" x14ac:dyDescent="0.3"/>
    <row r="55" ht="21" customHeight="1" x14ac:dyDescent="0.3"/>
    <row r="56" ht="21" customHeight="1" x14ac:dyDescent="0.3"/>
    <row r="57" ht="21" customHeight="1" x14ac:dyDescent="0.3"/>
    <row r="58" ht="21" customHeight="1" x14ac:dyDescent="0.3"/>
    <row r="59" ht="21" customHeight="1" x14ac:dyDescent="0.3"/>
    <row r="60" ht="21" customHeight="1" x14ac:dyDescent="0.3"/>
    <row r="61" ht="21" customHeight="1" x14ac:dyDescent="0.3"/>
    <row r="62" ht="21" customHeight="1" x14ac:dyDescent="0.3"/>
    <row r="63" ht="21" customHeight="1" x14ac:dyDescent="0.3"/>
    <row r="64" ht="21" customHeight="1" x14ac:dyDescent="0.3"/>
    <row r="65" ht="21" customHeight="1" x14ac:dyDescent="0.3"/>
    <row r="66" ht="21" customHeight="1" x14ac:dyDescent="0.3"/>
    <row r="67" ht="21" customHeight="1" x14ac:dyDescent="0.3"/>
    <row r="68" ht="21" customHeight="1" x14ac:dyDescent="0.3"/>
    <row r="69" ht="21" customHeight="1" x14ac:dyDescent="0.3"/>
    <row r="70" ht="21" customHeight="1" x14ac:dyDescent="0.3"/>
    <row r="71" ht="21" customHeight="1" x14ac:dyDescent="0.3"/>
    <row r="72" ht="21" customHeight="1" x14ac:dyDescent="0.3"/>
    <row r="73" ht="21" customHeight="1" x14ac:dyDescent="0.3"/>
    <row r="74" ht="21" customHeight="1" x14ac:dyDescent="0.3"/>
    <row r="75" ht="21" customHeight="1" x14ac:dyDescent="0.3"/>
    <row r="76" ht="21" customHeight="1" x14ac:dyDescent="0.3"/>
    <row r="77" ht="21" customHeight="1" x14ac:dyDescent="0.3"/>
    <row r="78" ht="21" customHeight="1" x14ac:dyDescent="0.3"/>
    <row r="79" ht="21" customHeight="1" x14ac:dyDescent="0.3"/>
    <row r="80" ht="21" customHeight="1" x14ac:dyDescent="0.3"/>
    <row r="81" ht="21" customHeight="1" x14ac:dyDescent="0.3"/>
    <row r="82" ht="21" customHeight="1" x14ac:dyDescent="0.3"/>
    <row r="83" ht="21" customHeight="1" x14ac:dyDescent="0.3"/>
    <row r="84" ht="21" customHeight="1" x14ac:dyDescent="0.3"/>
    <row r="85" ht="21" customHeight="1" x14ac:dyDescent="0.3"/>
    <row r="86" ht="21" customHeight="1" x14ac:dyDescent="0.3"/>
    <row r="87" ht="21" customHeight="1" x14ac:dyDescent="0.3"/>
    <row r="88" ht="21" customHeight="1" x14ac:dyDescent="0.3"/>
    <row r="89" ht="21" customHeight="1" x14ac:dyDescent="0.3"/>
    <row r="90" ht="21" customHeight="1" x14ac:dyDescent="0.3"/>
    <row r="91" ht="21" customHeight="1" x14ac:dyDescent="0.3"/>
    <row r="92" ht="21" customHeight="1" x14ac:dyDescent="0.3"/>
    <row r="93" ht="21" customHeight="1" x14ac:dyDescent="0.3"/>
    <row r="94" ht="21" customHeight="1" x14ac:dyDescent="0.3"/>
    <row r="95" ht="21" customHeight="1" x14ac:dyDescent="0.3"/>
    <row r="96" ht="21" customHeight="1" x14ac:dyDescent="0.3"/>
    <row r="97" ht="21" customHeight="1" x14ac:dyDescent="0.3"/>
    <row r="98" ht="21" customHeight="1" x14ac:dyDescent="0.3"/>
    <row r="99" ht="21" customHeight="1" x14ac:dyDescent="0.3"/>
    <row r="100" ht="21" customHeight="1" x14ac:dyDescent="0.3"/>
    <row r="101" ht="21" customHeight="1" x14ac:dyDescent="0.3"/>
    <row r="102" ht="21" customHeight="1" x14ac:dyDescent="0.3"/>
    <row r="103" ht="21" customHeight="1" x14ac:dyDescent="0.3"/>
    <row r="104" ht="21" customHeight="1" x14ac:dyDescent="0.3"/>
    <row r="105" ht="21" customHeight="1" x14ac:dyDescent="0.3"/>
    <row r="106" ht="21" customHeight="1" x14ac:dyDescent="0.3"/>
    <row r="107" ht="21" customHeight="1" x14ac:dyDescent="0.3"/>
    <row r="108" ht="21" customHeight="1" x14ac:dyDescent="0.3"/>
    <row r="109" ht="21" customHeight="1" x14ac:dyDescent="0.3"/>
    <row r="110" ht="21" customHeight="1" x14ac:dyDescent="0.3"/>
    <row r="111" ht="21" customHeight="1" x14ac:dyDescent="0.3"/>
    <row r="112" ht="21" customHeight="1" x14ac:dyDescent="0.3"/>
    <row r="113" ht="21" customHeight="1" x14ac:dyDescent="0.3"/>
    <row r="114" ht="21" customHeight="1" x14ac:dyDescent="0.3"/>
    <row r="115" ht="21" customHeight="1" x14ac:dyDescent="0.3"/>
    <row r="116" ht="21" customHeight="1" x14ac:dyDescent="0.3"/>
    <row r="117" ht="21" customHeight="1" x14ac:dyDescent="0.3"/>
    <row r="118" ht="21" customHeight="1" x14ac:dyDescent="0.3"/>
    <row r="119" ht="21" customHeight="1" x14ac:dyDescent="0.3"/>
    <row r="120" ht="21" customHeight="1" x14ac:dyDescent="0.3"/>
    <row r="121" ht="21" customHeight="1" x14ac:dyDescent="0.3"/>
    <row r="122" ht="21" customHeight="1" x14ac:dyDescent="0.3"/>
    <row r="123" ht="21" customHeight="1" x14ac:dyDescent="0.3"/>
    <row r="124" ht="21" customHeight="1" x14ac:dyDescent="0.3"/>
    <row r="125" ht="21" customHeight="1" x14ac:dyDescent="0.3"/>
    <row r="126" ht="21" customHeight="1" x14ac:dyDescent="0.3"/>
    <row r="127" ht="21" customHeight="1" x14ac:dyDescent="0.3"/>
    <row r="128" ht="21" customHeight="1" x14ac:dyDescent="0.3"/>
    <row r="129" ht="21" customHeight="1" x14ac:dyDescent="0.3"/>
    <row r="130" ht="21" customHeight="1" x14ac:dyDescent="0.3"/>
    <row r="131" ht="21" customHeight="1" x14ac:dyDescent="0.3"/>
    <row r="132" ht="21" customHeight="1" x14ac:dyDescent="0.3"/>
    <row r="133" ht="21" customHeight="1" x14ac:dyDescent="0.3"/>
    <row r="134" ht="21" customHeight="1" x14ac:dyDescent="0.3"/>
    <row r="135" ht="21" customHeight="1" x14ac:dyDescent="0.3"/>
    <row r="136" ht="21" customHeight="1" x14ac:dyDescent="0.3"/>
    <row r="137" ht="21" customHeight="1" x14ac:dyDescent="0.3"/>
    <row r="138" ht="21" customHeight="1" x14ac:dyDescent="0.3"/>
    <row r="139" ht="21" customHeight="1" x14ac:dyDescent="0.3"/>
    <row r="140" ht="21" customHeight="1" x14ac:dyDescent="0.3"/>
    <row r="141" ht="21" customHeight="1" x14ac:dyDescent="0.3"/>
    <row r="142" ht="21" customHeight="1" x14ac:dyDescent="0.3"/>
    <row r="143" ht="21" customHeight="1" x14ac:dyDescent="0.3"/>
    <row r="144" ht="21" customHeight="1" x14ac:dyDescent="0.3"/>
    <row r="145" ht="21" customHeight="1" x14ac:dyDescent="0.3"/>
    <row r="146" ht="21" customHeight="1" x14ac:dyDescent="0.3"/>
    <row r="147" ht="21" customHeight="1" x14ac:dyDescent="0.3"/>
    <row r="148" ht="21" customHeight="1" x14ac:dyDescent="0.3"/>
    <row r="149" ht="21" customHeight="1" x14ac:dyDescent="0.3"/>
    <row r="150" ht="21" customHeight="1" x14ac:dyDescent="0.3"/>
    <row r="151" ht="21" customHeight="1" x14ac:dyDescent="0.3"/>
    <row r="152" ht="21" customHeight="1" x14ac:dyDescent="0.3"/>
    <row r="153" ht="21" customHeight="1" x14ac:dyDescent="0.3"/>
    <row r="154" ht="21" customHeight="1" x14ac:dyDescent="0.3"/>
    <row r="155" ht="21" customHeight="1" x14ac:dyDescent="0.3"/>
    <row r="156" ht="21" customHeight="1" x14ac:dyDescent="0.3"/>
    <row r="157" ht="21" customHeight="1" x14ac:dyDescent="0.3"/>
    <row r="158" ht="21" customHeight="1" x14ac:dyDescent="0.3"/>
    <row r="159" ht="21" customHeight="1" x14ac:dyDescent="0.3"/>
    <row r="160" ht="21" customHeight="1" x14ac:dyDescent="0.3"/>
    <row r="161" ht="21" customHeight="1" x14ac:dyDescent="0.3"/>
    <row r="162" ht="21" customHeight="1" x14ac:dyDescent="0.3"/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66"/>
  <sheetViews>
    <sheetView workbookViewId="0">
      <selection activeCell="F10" sqref="F10"/>
    </sheetView>
  </sheetViews>
  <sheetFormatPr defaultColWidth="9.109375" defaultRowHeight="14.4" x14ac:dyDescent="0.3"/>
  <cols>
    <col min="1" max="1" width="24.6640625" style="1" customWidth="1"/>
    <col min="2" max="2" width="18.109375" style="1" customWidth="1"/>
    <col min="3" max="3" width="18.77734375" style="1" customWidth="1"/>
    <col min="4" max="4" width="22.77734375" style="1" customWidth="1"/>
    <col min="5" max="25" width="15.6640625" style="1" customWidth="1"/>
    <col min="26" max="16384" width="9.109375" style="1"/>
  </cols>
  <sheetData>
    <row r="1" spans="1:5" ht="21" customHeight="1" x14ac:dyDescent="0.3">
      <c r="A1" s="52" t="s">
        <v>0</v>
      </c>
      <c r="B1" s="53">
        <f ca="1">TODAY()</f>
        <v>44114</v>
      </c>
      <c r="C1" s="106"/>
      <c r="D1" s="46" t="s">
        <v>89</v>
      </c>
      <c r="E1" s="95" t="s">
        <v>164</v>
      </c>
    </row>
    <row r="2" spans="1:5" ht="21" customHeight="1" x14ac:dyDescent="0.3">
      <c r="A2" s="52" t="s">
        <v>2</v>
      </c>
      <c r="B2" s="54">
        <f ca="1">NOW()</f>
        <v>44114.058633564811</v>
      </c>
      <c r="C2" s="107"/>
      <c r="D2" s="24" t="s">
        <v>90</v>
      </c>
      <c r="E2" s="95" t="s">
        <v>163</v>
      </c>
    </row>
    <row r="3" spans="1:5" ht="21" customHeight="1" thickBot="1" x14ac:dyDescent="0.35">
      <c r="A3" s="9"/>
      <c r="B3" s="9"/>
    </row>
    <row r="4" spans="1:5" ht="21" customHeight="1" x14ac:dyDescent="0.3">
      <c r="A4" s="10"/>
      <c r="B4" s="10"/>
    </row>
    <row r="5" spans="1:5" ht="21" customHeight="1" x14ac:dyDescent="0.3"/>
    <row r="6" spans="1:5" ht="21" customHeight="1" x14ac:dyDescent="0.3"/>
    <row r="7" spans="1:5" ht="21" customHeight="1" x14ac:dyDescent="0.3">
      <c r="A7" s="1" t="s">
        <v>165</v>
      </c>
      <c r="C7" s="2"/>
    </row>
    <row r="8" spans="1:5" ht="21" customHeight="1" x14ac:dyDescent="0.3">
      <c r="C8" s="6"/>
    </row>
    <row r="9" spans="1:5" ht="21" customHeight="1" x14ac:dyDescent="0.3">
      <c r="E9" s="45"/>
    </row>
    <row r="10" spans="1:5" ht="21" customHeight="1" x14ac:dyDescent="0.3"/>
    <row r="11" spans="1:5" ht="21" customHeight="1" x14ac:dyDescent="0.3"/>
    <row r="12" spans="1:5" ht="21" customHeight="1" x14ac:dyDescent="0.3"/>
    <row r="13" spans="1:5" ht="21" customHeight="1" x14ac:dyDescent="0.3"/>
    <row r="14" spans="1:5" ht="21" customHeight="1" x14ac:dyDescent="0.3"/>
    <row r="15" spans="1:5" ht="21" customHeight="1" x14ac:dyDescent="0.3"/>
    <row r="16" spans="1:5" ht="21" customHeight="1" x14ac:dyDescent="0.3"/>
    <row r="17" ht="21" customHeight="1" x14ac:dyDescent="0.3"/>
    <row r="18" ht="21" customHeight="1" x14ac:dyDescent="0.3"/>
    <row r="19" ht="21" customHeight="1" x14ac:dyDescent="0.3"/>
    <row r="20" ht="21" customHeight="1" x14ac:dyDescent="0.3"/>
    <row r="21" ht="21" customHeight="1" x14ac:dyDescent="0.3"/>
    <row r="22" ht="21" customHeight="1" x14ac:dyDescent="0.3"/>
    <row r="23" ht="21" customHeight="1" x14ac:dyDescent="0.3"/>
    <row r="24" ht="21" customHeight="1" x14ac:dyDescent="0.3"/>
    <row r="25" ht="21" customHeight="1" x14ac:dyDescent="0.3"/>
    <row r="26" ht="21" customHeight="1" x14ac:dyDescent="0.3"/>
    <row r="27" ht="21" customHeight="1" x14ac:dyDescent="0.3"/>
    <row r="28" ht="21" customHeight="1" x14ac:dyDescent="0.3"/>
    <row r="29" ht="21" customHeight="1" x14ac:dyDescent="0.3"/>
    <row r="30" ht="21" customHeight="1" x14ac:dyDescent="0.3"/>
    <row r="31" ht="21" customHeight="1" x14ac:dyDescent="0.3"/>
    <row r="32" ht="21" customHeight="1" x14ac:dyDescent="0.3"/>
    <row r="33" ht="21" customHeight="1" x14ac:dyDescent="0.3"/>
    <row r="34" ht="21" customHeight="1" x14ac:dyDescent="0.3"/>
    <row r="35" ht="21" customHeight="1" x14ac:dyDescent="0.3"/>
    <row r="36" ht="21" customHeight="1" x14ac:dyDescent="0.3"/>
    <row r="37" ht="21" customHeight="1" x14ac:dyDescent="0.3"/>
    <row r="38" ht="21" customHeight="1" x14ac:dyDescent="0.3"/>
    <row r="39" ht="21" customHeight="1" x14ac:dyDescent="0.3"/>
    <row r="40" ht="21" customHeight="1" x14ac:dyDescent="0.3"/>
    <row r="41" ht="21" customHeight="1" x14ac:dyDescent="0.3"/>
    <row r="42" ht="21" customHeight="1" x14ac:dyDescent="0.3"/>
    <row r="43" ht="21" customHeight="1" x14ac:dyDescent="0.3"/>
    <row r="44" ht="21" customHeight="1" x14ac:dyDescent="0.3"/>
    <row r="45" ht="21" customHeight="1" x14ac:dyDescent="0.3"/>
    <row r="46" ht="21" customHeight="1" x14ac:dyDescent="0.3"/>
    <row r="47" ht="21" customHeight="1" x14ac:dyDescent="0.3"/>
    <row r="48" ht="21" customHeight="1" x14ac:dyDescent="0.3"/>
    <row r="49" ht="21" customHeight="1" x14ac:dyDescent="0.3"/>
    <row r="50" ht="21" customHeight="1" x14ac:dyDescent="0.3"/>
    <row r="51" ht="21" customHeight="1" x14ac:dyDescent="0.3"/>
    <row r="52" ht="21" customHeight="1" x14ac:dyDescent="0.3"/>
    <row r="53" ht="21" customHeight="1" x14ac:dyDescent="0.3"/>
    <row r="54" ht="21" customHeight="1" x14ac:dyDescent="0.3"/>
    <row r="55" ht="21" customHeight="1" x14ac:dyDescent="0.3"/>
    <row r="56" ht="21" customHeight="1" x14ac:dyDescent="0.3"/>
    <row r="57" ht="21" customHeight="1" x14ac:dyDescent="0.3"/>
    <row r="58" ht="21" customHeight="1" x14ac:dyDescent="0.3"/>
    <row r="59" ht="21" customHeight="1" x14ac:dyDescent="0.3"/>
    <row r="60" ht="21" customHeight="1" x14ac:dyDescent="0.3"/>
    <row r="61" ht="21" customHeight="1" x14ac:dyDescent="0.3"/>
    <row r="62" ht="21" customHeight="1" x14ac:dyDescent="0.3"/>
    <row r="63" ht="21" customHeight="1" x14ac:dyDescent="0.3"/>
    <row r="64" ht="21" customHeight="1" x14ac:dyDescent="0.3"/>
    <row r="65" ht="21" customHeight="1" x14ac:dyDescent="0.3"/>
    <row r="66" ht="21" customHeight="1" x14ac:dyDescent="0.3"/>
    <row r="67" ht="21" customHeight="1" x14ac:dyDescent="0.3"/>
    <row r="68" ht="21" customHeight="1" x14ac:dyDescent="0.3"/>
    <row r="69" ht="21" customHeight="1" x14ac:dyDescent="0.3"/>
    <row r="70" ht="21" customHeight="1" x14ac:dyDescent="0.3"/>
    <row r="71" ht="21" customHeight="1" x14ac:dyDescent="0.3"/>
    <row r="72" ht="21" customHeight="1" x14ac:dyDescent="0.3"/>
    <row r="73" ht="21" customHeight="1" x14ac:dyDescent="0.3"/>
    <row r="74" ht="21" customHeight="1" x14ac:dyDescent="0.3"/>
    <row r="75" ht="21" customHeight="1" x14ac:dyDescent="0.3"/>
    <row r="76" ht="21" customHeight="1" x14ac:dyDescent="0.3"/>
    <row r="77" ht="21" customHeight="1" x14ac:dyDescent="0.3"/>
    <row r="78" ht="21" customHeight="1" x14ac:dyDescent="0.3"/>
    <row r="79" ht="21" customHeight="1" x14ac:dyDescent="0.3"/>
    <row r="80" ht="21" customHeight="1" x14ac:dyDescent="0.3"/>
    <row r="81" ht="21" customHeight="1" x14ac:dyDescent="0.3"/>
    <row r="82" ht="21" customHeight="1" x14ac:dyDescent="0.3"/>
    <row r="83" ht="21" customHeight="1" x14ac:dyDescent="0.3"/>
    <row r="84" ht="21" customHeight="1" x14ac:dyDescent="0.3"/>
    <row r="85" ht="21" customHeight="1" x14ac:dyDescent="0.3"/>
    <row r="86" ht="21" customHeight="1" x14ac:dyDescent="0.3"/>
    <row r="87" ht="21" customHeight="1" x14ac:dyDescent="0.3"/>
    <row r="88" ht="21" customHeight="1" x14ac:dyDescent="0.3"/>
    <row r="89" ht="21" customHeight="1" x14ac:dyDescent="0.3"/>
    <row r="90" ht="21" customHeight="1" x14ac:dyDescent="0.3"/>
    <row r="91" ht="21" customHeight="1" x14ac:dyDescent="0.3"/>
    <row r="92" ht="21" customHeight="1" x14ac:dyDescent="0.3"/>
    <row r="93" ht="21" customHeight="1" x14ac:dyDescent="0.3"/>
    <row r="94" ht="21" customHeight="1" x14ac:dyDescent="0.3"/>
    <row r="95" ht="21" customHeight="1" x14ac:dyDescent="0.3"/>
    <row r="96" ht="21" customHeight="1" x14ac:dyDescent="0.3"/>
    <row r="97" ht="21" customHeight="1" x14ac:dyDescent="0.3"/>
    <row r="98" ht="21" customHeight="1" x14ac:dyDescent="0.3"/>
    <row r="99" ht="21" customHeight="1" x14ac:dyDescent="0.3"/>
    <row r="100" ht="21" customHeight="1" x14ac:dyDescent="0.3"/>
    <row r="101" ht="21" customHeight="1" x14ac:dyDescent="0.3"/>
    <row r="102" ht="21" customHeight="1" x14ac:dyDescent="0.3"/>
    <row r="103" ht="21" customHeight="1" x14ac:dyDescent="0.3"/>
    <row r="104" ht="21" customHeight="1" x14ac:dyDescent="0.3"/>
    <row r="105" ht="21" customHeight="1" x14ac:dyDescent="0.3"/>
    <row r="106" ht="21" customHeight="1" x14ac:dyDescent="0.3"/>
    <row r="107" ht="21" customHeight="1" x14ac:dyDescent="0.3"/>
    <row r="108" ht="21" customHeight="1" x14ac:dyDescent="0.3"/>
    <row r="109" ht="21" customHeight="1" x14ac:dyDescent="0.3"/>
    <row r="110" ht="21" customHeight="1" x14ac:dyDescent="0.3"/>
    <row r="111" ht="21" customHeight="1" x14ac:dyDescent="0.3"/>
    <row r="112" ht="21" customHeight="1" x14ac:dyDescent="0.3"/>
    <row r="113" ht="21" customHeight="1" x14ac:dyDescent="0.3"/>
    <row r="114" ht="21" customHeight="1" x14ac:dyDescent="0.3"/>
    <row r="115" ht="21" customHeight="1" x14ac:dyDescent="0.3"/>
    <row r="116" ht="21" customHeight="1" x14ac:dyDescent="0.3"/>
    <row r="117" ht="21" customHeight="1" x14ac:dyDescent="0.3"/>
    <row r="118" ht="21" customHeight="1" x14ac:dyDescent="0.3"/>
    <row r="119" ht="21" customHeight="1" x14ac:dyDescent="0.3"/>
    <row r="120" ht="21" customHeight="1" x14ac:dyDescent="0.3"/>
    <row r="121" ht="21" customHeight="1" x14ac:dyDescent="0.3"/>
    <row r="122" ht="21" customHeight="1" x14ac:dyDescent="0.3"/>
    <row r="123" ht="21" customHeight="1" x14ac:dyDescent="0.3"/>
    <row r="124" ht="21" customHeight="1" x14ac:dyDescent="0.3"/>
    <row r="125" ht="21" customHeight="1" x14ac:dyDescent="0.3"/>
    <row r="126" ht="21" customHeight="1" x14ac:dyDescent="0.3"/>
    <row r="127" ht="21" customHeight="1" x14ac:dyDescent="0.3"/>
    <row r="128" ht="21" customHeight="1" x14ac:dyDescent="0.3"/>
    <row r="129" ht="21" customHeight="1" x14ac:dyDescent="0.3"/>
    <row r="130" ht="21" customHeight="1" x14ac:dyDescent="0.3"/>
    <row r="131" ht="21" customHeight="1" x14ac:dyDescent="0.3"/>
    <row r="132" ht="21" customHeight="1" x14ac:dyDescent="0.3"/>
    <row r="133" ht="21" customHeight="1" x14ac:dyDescent="0.3"/>
    <row r="134" ht="21" customHeight="1" x14ac:dyDescent="0.3"/>
    <row r="135" ht="21" customHeight="1" x14ac:dyDescent="0.3"/>
    <row r="136" ht="21" customHeight="1" x14ac:dyDescent="0.3"/>
    <row r="137" ht="21" customHeight="1" x14ac:dyDescent="0.3"/>
    <row r="138" ht="21" customHeight="1" x14ac:dyDescent="0.3"/>
    <row r="139" ht="21" customHeight="1" x14ac:dyDescent="0.3"/>
    <row r="140" ht="21" customHeight="1" x14ac:dyDescent="0.3"/>
    <row r="141" ht="21" customHeight="1" x14ac:dyDescent="0.3"/>
    <row r="142" ht="21" customHeight="1" x14ac:dyDescent="0.3"/>
    <row r="143" ht="21" customHeight="1" x14ac:dyDescent="0.3"/>
    <row r="144" ht="21" customHeight="1" x14ac:dyDescent="0.3"/>
    <row r="145" ht="21" customHeight="1" x14ac:dyDescent="0.3"/>
    <row r="146" ht="21" customHeight="1" x14ac:dyDescent="0.3"/>
    <row r="147" ht="21" customHeight="1" x14ac:dyDescent="0.3"/>
    <row r="148" ht="21" customHeight="1" x14ac:dyDescent="0.3"/>
    <row r="149" ht="21" customHeight="1" x14ac:dyDescent="0.3"/>
    <row r="150" ht="21" customHeight="1" x14ac:dyDescent="0.3"/>
    <row r="151" ht="21" customHeight="1" x14ac:dyDescent="0.3"/>
    <row r="152" ht="21" customHeight="1" x14ac:dyDescent="0.3"/>
    <row r="153" ht="21" customHeight="1" x14ac:dyDescent="0.3"/>
    <row r="154" ht="21" customHeight="1" x14ac:dyDescent="0.3"/>
    <row r="155" ht="21" customHeight="1" x14ac:dyDescent="0.3"/>
    <row r="156" ht="21" customHeight="1" x14ac:dyDescent="0.3"/>
    <row r="157" ht="21" customHeight="1" x14ac:dyDescent="0.3"/>
    <row r="158" ht="21" customHeight="1" x14ac:dyDescent="0.3"/>
    <row r="159" ht="21" customHeight="1" x14ac:dyDescent="0.3"/>
    <row r="160" ht="21" customHeight="1" x14ac:dyDescent="0.3"/>
    <row r="161" ht="21" customHeight="1" x14ac:dyDescent="0.3"/>
    <row r="162" ht="21" customHeight="1" x14ac:dyDescent="0.3"/>
    <row r="163" ht="21" customHeight="1" x14ac:dyDescent="0.3"/>
    <row r="164" ht="21" customHeight="1" x14ac:dyDescent="0.3"/>
    <row r="165" ht="21" customHeight="1" x14ac:dyDescent="0.3"/>
    <row r="166" ht="21" customHeight="1" x14ac:dyDescent="0.3"/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Birthday</vt:lpstr>
      <vt:lpstr>Rental</vt:lpstr>
      <vt:lpstr>Correlation </vt:lpstr>
      <vt:lpstr>Mode &amp; Quotient </vt:lpstr>
      <vt:lpstr>Nested IF Function</vt:lpstr>
      <vt:lpstr>Nested IF Function Formula)</vt:lpstr>
      <vt:lpstr>RANK &amp; IF</vt:lpstr>
      <vt:lpstr>Mathematical</vt:lpstr>
      <vt:lpstr>Date and Time</vt:lpstr>
      <vt:lpstr>Statistical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Marianne</dc:creator>
  <cp:lastModifiedBy>van der Merwe</cp:lastModifiedBy>
  <dcterms:created xsi:type="dcterms:W3CDTF">2010-11-09T14:18:23Z</dcterms:created>
  <dcterms:modified xsi:type="dcterms:W3CDTF">2020-10-09T23:27:01Z</dcterms:modified>
</cp:coreProperties>
</file>