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240" yWindow="12" windowWidth="11352" windowHeight="5136"/>
  </bookViews>
  <sheets>
    <sheet name="Sheet1" sheetId="2" r:id="rId1"/>
    <sheet name="Sheet2" sheetId="6" r:id="rId2"/>
    <sheet name="Sheet3" sheetId="7" r:id="rId3"/>
    <sheet name="Plot chart" sheetId="5" state="hidden" r:id="rId4"/>
    <sheet name="Formulae" sheetId="1" state="hidden" r:id="rId5"/>
    <sheet name="Chart answer" sheetId="3" state="hidden" r:id="rId6"/>
  </sheets>
  <calcPr calcId="162913"/>
</workbook>
</file>

<file path=xl/calcChain.xml><?xml version="1.0" encoding="utf-8"?>
<calcChain xmlns="http://schemas.openxmlformats.org/spreadsheetml/2006/main">
  <c r="E31" i="5" l="1"/>
  <c r="F31" i="5" s="1"/>
  <c r="G31" i="5" s="1"/>
  <c r="E30" i="5"/>
  <c r="E28" i="5"/>
  <c r="F28" i="5" s="1"/>
  <c r="G28" i="5" s="1"/>
  <c r="E27" i="5"/>
  <c r="F27" i="5" s="1"/>
  <c r="G27" i="5" s="1"/>
  <c r="E26" i="5"/>
  <c r="E25" i="5"/>
  <c r="F25" i="5" s="1"/>
  <c r="E23" i="5"/>
  <c r="F23" i="5" s="1"/>
  <c r="G23" i="5" s="1"/>
  <c r="E22" i="5"/>
  <c r="E21" i="5"/>
  <c r="F21" i="5" s="1"/>
  <c r="E20" i="5"/>
  <c r="F20" i="5" s="1"/>
  <c r="G20" i="5" s="1"/>
  <c r="F18" i="5"/>
  <c r="E18" i="5"/>
  <c r="E17" i="5"/>
  <c r="F17" i="5" s="1"/>
  <c r="E16" i="5"/>
  <c r="F16" i="5" s="1"/>
  <c r="G16" i="5" s="1"/>
  <c r="E14" i="5"/>
  <c r="E13" i="5"/>
  <c r="F13" i="5" s="1"/>
  <c r="E12" i="5"/>
  <c r="F12" i="5" s="1"/>
  <c r="G12" i="5" s="1"/>
  <c r="E11" i="5"/>
  <c r="F11" i="5" s="1"/>
  <c r="G11" i="5" s="1"/>
  <c r="E9" i="5"/>
  <c r="F9" i="5" s="1"/>
  <c r="E8" i="5"/>
  <c r="F8" i="5" s="1"/>
  <c r="G8" i="5" s="1"/>
  <c r="E7" i="5"/>
  <c r="F7" i="5" s="1"/>
  <c r="G7" i="5" s="1"/>
  <c r="E6" i="5"/>
  <c r="F6" i="5" l="1"/>
  <c r="G6" i="5" s="1"/>
  <c r="H6" i="5" s="1"/>
  <c r="I6" i="5" s="1"/>
  <c r="F22" i="5"/>
  <c r="G22" i="5" s="1"/>
  <c r="H22" i="5" s="1"/>
  <c r="I22" i="5" s="1"/>
  <c r="F26" i="5"/>
  <c r="G26" i="5" s="1"/>
  <c r="H26" i="5" s="1"/>
  <c r="I26" i="5" s="1"/>
  <c r="G14" i="5"/>
  <c r="F30" i="5"/>
  <c r="G30" i="5" s="1"/>
  <c r="F14" i="5"/>
  <c r="G18" i="5"/>
  <c r="H11" i="5"/>
  <c r="I11" i="5" s="1"/>
  <c r="H23" i="5"/>
  <c r="I23" i="5" s="1"/>
  <c r="H18" i="5"/>
  <c r="I18" i="5" s="1"/>
  <c r="H8" i="5"/>
  <c r="I8" i="5" s="1"/>
  <c r="H12" i="5"/>
  <c r="I12" i="5" s="1"/>
  <c r="H28" i="5"/>
  <c r="I28" i="5" s="1"/>
  <c r="H16" i="5"/>
  <c r="I16" i="5" s="1"/>
  <c r="H7" i="5"/>
  <c r="I7" i="5" s="1"/>
  <c r="H20" i="5"/>
  <c r="I20" i="5" s="1"/>
  <c r="H27" i="5"/>
  <c r="I27" i="5" s="1"/>
  <c r="H31" i="5"/>
  <c r="I31" i="5" s="1"/>
  <c r="G9" i="5"/>
  <c r="G13" i="5"/>
  <c r="G17" i="5"/>
  <c r="G21" i="5"/>
  <c r="G25" i="5"/>
  <c r="E23" i="3"/>
  <c r="F23" i="3" s="1"/>
  <c r="E11" i="3"/>
  <c r="F11" i="3" s="1"/>
  <c r="G11" i="3" s="1"/>
  <c r="E6" i="3"/>
  <c r="F6" i="3" s="1"/>
  <c r="G6" i="3" s="1"/>
  <c r="E21" i="3"/>
  <c r="E14" i="3"/>
  <c r="E8" i="3"/>
  <c r="F8" i="3" s="1"/>
  <c r="G8" i="3" s="1"/>
  <c r="E26" i="3"/>
  <c r="F26" i="3" s="1"/>
  <c r="G26" i="3" s="1"/>
  <c r="E30" i="3"/>
  <c r="E27" i="3"/>
  <c r="F27" i="3" s="1"/>
  <c r="E18" i="3"/>
  <c r="F18" i="3" s="1"/>
  <c r="E22" i="3"/>
  <c r="F22" i="3" s="1"/>
  <c r="G22" i="3" s="1"/>
  <c r="E13" i="3"/>
  <c r="E7" i="3"/>
  <c r="E25" i="3"/>
  <c r="E17" i="3"/>
  <c r="F17" i="3" s="1"/>
  <c r="G17" i="3" s="1"/>
  <c r="E31" i="3"/>
  <c r="E28" i="3"/>
  <c r="F28" i="3" s="1"/>
  <c r="E16" i="3"/>
  <c r="F16" i="3" s="1"/>
  <c r="G16" i="3" s="1"/>
  <c r="E20" i="3"/>
  <c r="F20" i="3" s="1"/>
  <c r="G20" i="3" s="1"/>
  <c r="E12" i="3"/>
  <c r="E9" i="3"/>
  <c r="H30" i="5" l="1"/>
  <c r="I30" i="5" s="1"/>
  <c r="I32" i="5" s="1"/>
  <c r="I35" i="5"/>
  <c r="H14" i="5"/>
  <c r="I14" i="5" s="1"/>
  <c r="H9" i="5"/>
  <c r="I9" i="5" s="1"/>
  <c r="H17" i="5"/>
  <c r="I17" i="5" s="1"/>
  <c r="I19" i="5" s="1"/>
  <c r="H13" i="5"/>
  <c r="I13" i="5" s="1"/>
  <c r="H25" i="5"/>
  <c r="I25" i="5" s="1"/>
  <c r="I29" i="5" s="1"/>
  <c r="H21" i="5"/>
  <c r="I21" i="5" s="1"/>
  <c r="I24" i="5" s="1"/>
  <c r="F25" i="3"/>
  <c r="G25" i="3" s="1"/>
  <c r="H25" i="3" s="1"/>
  <c r="I25" i="3" s="1"/>
  <c r="G18" i="3"/>
  <c r="H18" i="3" s="1"/>
  <c r="G14" i="3"/>
  <c r="F9" i="3"/>
  <c r="G9" i="3" s="1"/>
  <c r="H9" i="3" s="1"/>
  <c r="I9" i="3" s="1"/>
  <c r="G27" i="3"/>
  <c r="H27" i="3" s="1"/>
  <c r="I27" i="3" s="1"/>
  <c r="F14" i="3"/>
  <c r="G28" i="3"/>
  <c r="H28" i="3" s="1"/>
  <c r="I28" i="3" s="1"/>
  <c r="F7" i="3"/>
  <c r="G7" i="3" s="1"/>
  <c r="H7" i="3" s="1"/>
  <c r="I7" i="3" s="1"/>
  <c r="G23" i="3"/>
  <c r="H23" i="3" s="1"/>
  <c r="I23" i="3" s="1"/>
  <c r="H20" i="3"/>
  <c r="I20" i="3"/>
  <c r="H6" i="3"/>
  <c r="I6" i="3" s="1"/>
  <c r="H26" i="3"/>
  <c r="I26" i="3" s="1"/>
  <c r="H22" i="3"/>
  <c r="I22" i="3" s="1"/>
  <c r="H17" i="3"/>
  <c r="I17" i="3" s="1"/>
  <c r="F12" i="3"/>
  <c r="G12" i="3" s="1"/>
  <c r="H16" i="3"/>
  <c r="I16" i="3" s="1"/>
  <c r="F31" i="3"/>
  <c r="G31" i="3" s="1"/>
  <c r="F13" i="3"/>
  <c r="G13" i="3" s="1"/>
  <c r="F30" i="3"/>
  <c r="G30" i="3" s="1"/>
  <c r="H8" i="3"/>
  <c r="I8" i="3" s="1"/>
  <c r="F21" i="3"/>
  <c r="G21" i="3" s="1"/>
  <c r="H11" i="3"/>
  <c r="I11" i="3" s="1"/>
  <c r="E6" i="1"/>
  <c r="F6" i="1" s="1"/>
  <c r="E7" i="1"/>
  <c r="F7" i="1" s="1"/>
  <c r="E8" i="1"/>
  <c r="F8" i="1"/>
  <c r="G8" i="1" s="1"/>
  <c r="E9" i="1"/>
  <c r="F9" i="1" s="1"/>
  <c r="E10" i="1"/>
  <c r="F10" i="1"/>
  <c r="E11" i="1"/>
  <c r="F11" i="1" s="1"/>
  <c r="G11" i="1" s="1"/>
  <c r="E12" i="1"/>
  <c r="F12" i="1" s="1"/>
  <c r="G12" i="1" s="1"/>
  <c r="E13" i="1"/>
  <c r="F13" i="1" s="1"/>
  <c r="E14" i="1"/>
  <c r="F14" i="1" s="1"/>
  <c r="E15" i="1"/>
  <c r="F15" i="1" s="1"/>
  <c r="G15" i="1" s="1"/>
  <c r="E16" i="1"/>
  <c r="F16" i="1"/>
  <c r="G16" i="1" s="1"/>
  <c r="E17" i="1"/>
  <c r="F17" i="1" s="1"/>
  <c r="E18" i="1"/>
  <c r="F18" i="1" s="1"/>
  <c r="E19" i="1"/>
  <c r="F19" i="1" s="1"/>
  <c r="G19" i="1" s="1"/>
  <c r="E20" i="1"/>
  <c r="F20" i="1" s="1"/>
  <c r="G20" i="1" s="1"/>
  <c r="E21" i="1"/>
  <c r="F21" i="1" s="1"/>
  <c r="E22" i="1"/>
  <c r="F22" i="1" s="1"/>
  <c r="E23" i="1"/>
  <c r="F23" i="1" s="1"/>
  <c r="G23" i="1" s="1"/>
  <c r="E24" i="1"/>
  <c r="F24" i="1" s="1"/>
  <c r="G24" i="1" s="1"/>
  <c r="E25" i="1"/>
  <c r="F25" i="1" s="1"/>
  <c r="E26" i="1"/>
  <c r="F26" i="1" s="1"/>
  <c r="I10" i="5" l="1"/>
  <c r="I15" i="5"/>
  <c r="I33" i="5" s="1"/>
  <c r="G26" i="1"/>
  <c r="G18" i="1"/>
  <c r="I18" i="1" s="1"/>
  <c r="G10" i="1"/>
  <c r="G22" i="1"/>
  <c r="H22" i="1" s="1"/>
  <c r="I22" i="1" s="1"/>
  <c r="G14" i="1"/>
  <c r="G6" i="1"/>
  <c r="H6" i="1" s="1"/>
  <c r="I6" i="1" s="1"/>
  <c r="I10" i="3"/>
  <c r="I29" i="3"/>
  <c r="I18" i="3"/>
  <c r="I19" i="3" s="1"/>
  <c r="H14" i="3"/>
  <c r="I14" i="3" s="1"/>
  <c r="H30" i="3"/>
  <c r="I30" i="3" s="1"/>
  <c r="H21" i="3"/>
  <c r="I21" i="3" s="1"/>
  <c r="I24" i="3" s="1"/>
  <c r="H13" i="3"/>
  <c r="I13" i="3" s="1"/>
  <c r="H12" i="3"/>
  <c r="I12" i="3" s="1"/>
  <c r="I35" i="3"/>
  <c r="H31" i="3"/>
  <c r="I31" i="3" s="1"/>
  <c r="H15" i="1"/>
  <c r="I15" i="1"/>
  <c r="H10" i="1"/>
  <c r="I10" i="1" s="1"/>
  <c r="G7" i="1"/>
  <c r="I28" i="1"/>
  <c r="H23" i="1"/>
  <c r="I23" i="1" s="1"/>
  <c r="H20" i="1"/>
  <c r="I20" i="1"/>
  <c r="H18" i="1"/>
  <c r="H12" i="1"/>
  <c r="I12" i="1"/>
  <c r="H24" i="1"/>
  <c r="I24" i="1" s="1"/>
  <c r="H19" i="1"/>
  <c r="I19" i="1" s="1"/>
  <c r="H16" i="1"/>
  <c r="I16" i="1"/>
  <c r="H11" i="1"/>
  <c r="I11" i="1"/>
  <c r="H8" i="1"/>
  <c r="I8" i="1" s="1"/>
  <c r="G25" i="1"/>
  <c r="G21" i="1"/>
  <c r="G17" i="1"/>
  <c r="G13" i="1"/>
  <c r="G9" i="1"/>
  <c r="I34" i="5" l="1"/>
  <c r="H14" i="1"/>
  <c r="I14" i="1" s="1"/>
  <c r="H26" i="1"/>
  <c r="I26" i="1" s="1"/>
  <c r="I32" i="3"/>
  <c r="I15" i="3"/>
  <c r="I34" i="3" s="1"/>
  <c r="H17" i="1"/>
  <c r="I17" i="1" s="1"/>
  <c r="H7" i="1"/>
  <c r="I7" i="1"/>
  <c r="H21" i="1"/>
  <c r="I21" i="1" s="1"/>
  <c r="H13" i="1"/>
  <c r="I13" i="1" s="1"/>
  <c r="H9" i="1"/>
  <c r="I9" i="1" s="1"/>
  <c r="H25" i="1"/>
  <c r="I25" i="1" s="1"/>
  <c r="I27" i="1" l="1"/>
  <c r="I33" i="3"/>
</calcChain>
</file>

<file path=xl/sharedStrings.xml><?xml version="1.0" encoding="utf-8"?>
<sst xmlns="http://schemas.openxmlformats.org/spreadsheetml/2006/main" count="251" uniqueCount="49">
  <si>
    <t>Derby, Northern Province</t>
  </si>
  <si>
    <t>Discount</t>
  </si>
  <si>
    <t>Sales Tax</t>
  </si>
  <si>
    <t>Customer Name</t>
  </si>
  <si>
    <t>Program</t>
  </si>
  <si>
    <t>Current Price</t>
  </si>
  <si>
    <t>Units Sold</t>
  </si>
  <si>
    <t>Total Sale</t>
  </si>
  <si>
    <t>Amount of Discount</t>
  </si>
  <si>
    <t>Discounted Total</t>
  </si>
  <si>
    <t>Amount Due</t>
  </si>
  <si>
    <t xml:space="preserve">ABC Software </t>
  </si>
  <si>
    <t>Windows Me</t>
  </si>
  <si>
    <t>CompuSoft</t>
  </si>
  <si>
    <t>Microsoft Office XP</t>
  </si>
  <si>
    <t>MicroSales</t>
  </si>
  <si>
    <t>Corel Draw</t>
  </si>
  <si>
    <t>Kingsby Software</t>
  </si>
  <si>
    <t>Adobe Photoshop</t>
  </si>
  <si>
    <t>Service Software</t>
  </si>
  <si>
    <t>Windows 98</t>
  </si>
  <si>
    <t>Software To Go</t>
  </si>
  <si>
    <t>Microsoft Office 2000</t>
  </si>
  <si>
    <t>Norton Utilities</t>
  </si>
  <si>
    <t>Adobe Acrobat 4.0</t>
  </si>
  <si>
    <t>Windows XP</t>
  </si>
  <si>
    <t>Total Amount Due</t>
  </si>
  <si>
    <t>Average Discount</t>
  </si>
  <si>
    <t>Windows 7</t>
  </si>
  <si>
    <t>Microsoft Office 2010</t>
  </si>
  <si>
    <t>Adobe Acrobat 9.0</t>
  </si>
  <si>
    <t>ABC Software  Total</t>
  </si>
  <si>
    <t>CompuSoft Total</t>
  </si>
  <si>
    <t>Kingsby Software Total</t>
  </si>
  <si>
    <t>MicroSales Total</t>
  </si>
  <si>
    <t>Service Software Total</t>
  </si>
  <si>
    <t>Software To Go Total</t>
  </si>
  <si>
    <t>Grand Total</t>
  </si>
  <si>
    <t>Instructions:</t>
  </si>
  <si>
    <t>Show the Legend at the bottom of the chart.</t>
  </si>
  <si>
    <t>Add a chart title.</t>
  </si>
  <si>
    <t>Plot a Pie of Pie chart which will reflect the sales amount due of the software products..</t>
  </si>
  <si>
    <t>Format the chart.  Select the second style on the Design tab in the Chart Styles group.</t>
  </si>
  <si>
    <r>
      <rPr>
        <b/>
        <sz val="10"/>
        <rFont val="Arial"/>
        <family val="2"/>
      </rPr>
      <t>Hint:</t>
    </r>
    <r>
      <rPr>
        <sz val="10"/>
        <rFont val="Arial"/>
        <family val="2"/>
      </rPr>
      <t xml:space="preserve">  Do not drag to select the data - select the cells separately.</t>
    </r>
  </si>
  <si>
    <r>
      <t xml:space="preserve">Save the workbook as </t>
    </r>
    <r>
      <rPr>
        <b/>
        <sz val="10"/>
        <rFont val="Arial"/>
        <family val="2"/>
      </rPr>
      <t>SoftwareChart</t>
    </r>
    <r>
      <rPr>
        <sz val="10"/>
        <rFont val="Arial"/>
      </rPr>
      <t>.</t>
    </r>
  </si>
  <si>
    <t>Delete all the instructions on completion.</t>
  </si>
  <si>
    <t>Click to unhide the answer.</t>
  </si>
  <si>
    <t>SunGreen Software Distributors</t>
  </si>
  <si>
    <t>SunGreen  Software Distributors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</si>
</sst>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b/>
      <sz val="16"/>
      <name val="Garamond"/>
      <family val="1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6"/>
      <color theme="3" tint="0.39997558519241921"/>
      <name val="Garamond"/>
      <family val="1"/>
    </font>
    <font>
      <b/>
      <sz val="18"/>
      <color theme="3" tint="0.39997558519241921"/>
      <name val="Garamond"/>
      <family val="1"/>
    </font>
    <font>
      <sz val="10"/>
      <name val="Arial"/>
      <family val="2"/>
    </font>
    <font>
      <sz val="12"/>
      <color theme="1"/>
      <name val="Arial"/>
      <family val="2"/>
    </font>
    <font>
      <sz val="9"/>
      <name val="Arial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Garamond"/>
      <family val="1"/>
    </font>
    <font>
      <b/>
      <sz val="16"/>
      <color theme="1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textRotation="90" wrapText="1"/>
    </xf>
    <xf numFmtId="2" fontId="0" fillId="0" borderId="0" xfId="0" applyNumberFormat="1"/>
    <xf numFmtId="0" fontId="0" fillId="0" borderId="6" xfId="0" applyBorder="1"/>
    <xf numFmtId="2" fontId="0" fillId="0" borderId="6" xfId="0" applyNumberFormat="1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textRotation="90" wrapText="1"/>
    </xf>
    <xf numFmtId="0" fontId="0" fillId="0" borderId="0" xfId="0" applyBorder="1"/>
    <xf numFmtId="2" fontId="0" fillId="0" borderId="0" xfId="0" applyNumberFormat="1" applyBorder="1"/>
    <xf numFmtId="0" fontId="7" fillId="0" borderId="0" xfId="0" applyFont="1"/>
    <xf numFmtId="0" fontId="7" fillId="0" borderId="6" xfId="0" applyFont="1" applyBorder="1"/>
    <xf numFmtId="0" fontId="4" fillId="0" borderId="0" xfId="0" applyFont="1"/>
    <xf numFmtId="0" fontId="4" fillId="0" borderId="0" xfId="0" applyFont="1" applyBorder="1"/>
    <xf numFmtId="0" fontId="7" fillId="0" borderId="0" xfId="0" applyFont="1" applyBorder="1"/>
    <xf numFmtId="0" fontId="8" fillId="2" borderId="1" xfId="0" applyFont="1" applyFill="1" applyBorder="1" applyAlignment="1">
      <alignment horizontal="center"/>
    </xf>
    <xf numFmtId="9" fontId="8" fillId="2" borderId="2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9" fontId="8" fillId="2" borderId="4" xfId="0" applyNumberFormat="1" applyFont="1" applyFill="1" applyBorder="1" applyAlignment="1">
      <alignment horizontal="center"/>
    </xf>
    <xf numFmtId="0" fontId="9" fillId="0" borderId="0" xfId="0" applyFont="1"/>
    <xf numFmtId="0" fontId="2" fillId="5" borderId="1" xfId="0" applyFont="1" applyFill="1" applyBorder="1" applyAlignment="1">
      <alignment horizontal="center"/>
    </xf>
    <xf numFmtId="9" fontId="2" fillId="5" borderId="2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9" fontId="2" fillId="5" borderId="4" xfId="0" applyNumberFormat="1" applyFont="1" applyFill="1" applyBorder="1" applyAlignment="1">
      <alignment horizontal="center"/>
    </xf>
    <xf numFmtId="0" fontId="10" fillId="6" borderId="0" xfId="0" applyFont="1" applyFill="1" applyAlignment="1"/>
    <xf numFmtId="0" fontId="11" fillId="6" borderId="0" xfId="0" applyFont="1" applyFill="1" applyAlignment="1"/>
    <xf numFmtId="0" fontId="4" fillId="3" borderId="1" xfId="0" applyFont="1" applyFill="1" applyBorder="1" applyAlignment="1">
      <alignment horizontal="center"/>
    </xf>
    <xf numFmtId="9" fontId="4" fillId="3" borderId="2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9" fontId="4" fillId="3" borderId="4" xfId="0" applyNumberFormat="1" applyFont="1" applyFill="1" applyBorder="1" applyAlignment="1">
      <alignment horizontal="center"/>
    </xf>
    <xf numFmtId="0" fontId="7" fillId="3" borderId="0" xfId="0" applyFont="1" applyFill="1"/>
    <xf numFmtId="0" fontId="0" fillId="3" borderId="0" xfId="0" applyFill="1"/>
    <xf numFmtId="0" fontId="4" fillId="3" borderId="0" xfId="0" applyFont="1" applyFill="1"/>
    <xf numFmtId="0" fontId="12" fillId="6" borderId="0" xfId="0" applyFont="1" applyFill="1" applyAlignment="1">
      <alignment horizontal="left"/>
    </xf>
    <xf numFmtId="0" fontId="13" fillId="6" borderId="0" xfId="0" applyFont="1" applyFill="1" applyAlignment="1">
      <alignment horizontal="left"/>
    </xf>
    <xf numFmtId="0" fontId="6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'Chart answer'!$A$1</c:f>
          <c:strCache>
            <c:ptCount val="1"/>
            <c:pt idx="0">
              <c:v>SunGreen  Software Distributors</c:v>
            </c:pt>
          </c:strCache>
        </c:strRef>
      </c:tx>
      <c:overlay val="0"/>
      <c:spPr>
        <a:gradFill>
          <a:gsLst>
            <a:gs pos="0">
              <a:srgbClr val="8488C4"/>
            </a:gs>
            <a:gs pos="43000">
              <a:srgbClr val="D4DEFF"/>
            </a:gs>
            <a:gs pos="83000">
              <a:srgbClr val="D4DEFF"/>
            </a:gs>
            <a:gs pos="100000">
              <a:srgbClr val="96AB94"/>
            </a:gs>
          </a:gsLst>
          <a:lin ang="5400000" scaled="0"/>
        </a:gradFill>
      </c:spPr>
    </c:title>
    <c:autoTitleDeleted val="0"/>
    <c:plotArea>
      <c:layout/>
      <c:ofPieChart>
        <c:ofPieType val="pie"/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'Chart answer'!$A$10:$A$32</c:f>
              <c:strCache>
                <c:ptCount val="6"/>
                <c:pt idx="0">
                  <c:v>ABC Software  Total</c:v>
                </c:pt>
                <c:pt idx="1">
                  <c:v>CompuSoft Total</c:v>
                </c:pt>
                <c:pt idx="2">
                  <c:v>Kingsby Software Total</c:v>
                </c:pt>
                <c:pt idx="3">
                  <c:v>MicroSales Total</c:v>
                </c:pt>
                <c:pt idx="4">
                  <c:v>Service Software Total</c:v>
                </c:pt>
                <c:pt idx="5">
                  <c:v>Software To Go Total</c:v>
                </c:pt>
              </c:strCache>
            </c:strRef>
          </c:cat>
          <c:val>
            <c:numRef>
              <c:f>'Chart answer'!$I$10:$I$32</c:f>
              <c:numCache>
                <c:formatCode>0.00</c:formatCode>
                <c:ptCount val="6"/>
                <c:pt idx="0">
                  <c:v>54597.142199999995</c:v>
                </c:pt>
                <c:pt idx="1">
                  <c:v>51633.358800000002</c:v>
                </c:pt>
                <c:pt idx="2">
                  <c:v>35986.334400000007</c:v>
                </c:pt>
                <c:pt idx="3">
                  <c:v>68217.600000000006</c:v>
                </c:pt>
                <c:pt idx="4">
                  <c:v>44271.478199999998</c:v>
                </c:pt>
                <c:pt idx="5">
                  <c:v>23062.2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D-4453-A1BD-3094C8C7369F}"/>
            </c:ext>
          </c:extLst>
        </c:ser>
        <c:dLbls>
          <c:dLblPos val="bestFit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/>
      </c:ofPieChart>
    </c:plotArea>
    <c:legend>
      <c:legendPos val="b"/>
      <c:layout>
        <c:manualLayout>
          <c:xMode val="edge"/>
          <c:yMode val="edge"/>
          <c:x val="4.4047619047619051E-2"/>
          <c:y val="0.84451916620374989"/>
          <c:w val="0.9"/>
          <c:h val="7.5695649726128036E-2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36</xdr:row>
      <xdr:rowOff>66675</xdr:rowOff>
    </xdr:from>
    <xdr:to>
      <xdr:col>9</xdr:col>
      <xdr:colOff>476250</xdr:colOff>
      <xdr:row>43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3286125"/>
          <a:ext cx="2124075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314325</xdr:colOff>
      <xdr:row>44</xdr:row>
      <xdr:rowOff>28575</xdr:rowOff>
    </xdr:from>
    <xdr:to>
      <xdr:col>11</xdr:col>
      <xdr:colOff>180975</xdr:colOff>
      <xdr:row>51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4543425"/>
          <a:ext cx="2971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990600</xdr:colOff>
      <xdr:row>40</xdr:row>
      <xdr:rowOff>128586</xdr:rowOff>
    </xdr:from>
    <xdr:to>
      <xdr:col>9</xdr:col>
      <xdr:colOff>371475</xdr:colOff>
      <xdr:row>66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G24" sqref="G24"/>
    </sheetView>
  </sheetViews>
  <sheetFormatPr defaultRowHeight="13.2" x14ac:dyDescent="0.25"/>
  <cols>
    <col min="1" max="1" width="17.44140625" customWidth="1"/>
    <col min="2" max="2" width="18.6640625" bestFit="1" customWidth="1"/>
    <col min="5" max="5" width="12" customWidth="1"/>
    <col min="6" max="6" width="10.5546875" customWidth="1"/>
    <col min="8" max="9" width="9.5546875" bestFit="1" customWidth="1"/>
  </cols>
  <sheetData>
    <row r="1" spans="1:12" ht="23.4" x14ac:dyDescent="0.45">
      <c r="A1" s="36" t="s">
        <v>47</v>
      </c>
      <c r="B1" s="36"/>
      <c r="C1" s="36"/>
      <c r="D1" s="36"/>
      <c r="E1" s="36"/>
      <c r="F1" s="36"/>
      <c r="G1" s="36"/>
      <c r="H1" s="36"/>
      <c r="I1" s="36"/>
    </row>
    <row r="2" spans="1:12" ht="21" x14ac:dyDescent="0.4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12" ht="21" x14ac:dyDescent="0.4">
      <c r="A3" s="1"/>
      <c r="B3" s="1"/>
      <c r="C3" s="1"/>
      <c r="D3" s="1"/>
      <c r="E3" s="18" t="s">
        <v>1</v>
      </c>
      <c r="F3" s="19">
        <v>0.15</v>
      </c>
      <c r="G3" s="1"/>
      <c r="H3" s="1"/>
      <c r="I3" s="1"/>
    </row>
    <row r="4" spans="1:12" ht="21" x14ac:dyDescent="0.4">
      <c r="A4" s="1"/>
      <c r="B4" s="1"/>
      <c r="C4" s="1"/>
      <c r="D4" s="1"/>
      <c r="E4" s="20" t="s">
        <v>2</v>
      </c>
      <c r="F4" s="21">
        <v>0.14000000000000001</v>
      </c>
      <c r="G4" s="1"/>
      <c r="H4" s="1"/>
      <c r="I4" s="1"/>
    </row>
    <row r="5" spans="1:12" ht="54.75" customHeight="1" thickBot="1" x14ac:dyDescent="0.3">
      <c r="A5" s="2" t="s">
        <v>3</v>
      </c>
      <c r="B5" s="2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2</v>
      </c>
      <c r="I5" s="3" t="s">
        <v>10</v>
      </c>
      <c r="L5" s="22"/>
    </row>
    <row r="6" spans="1:12" x14ac:dyDescent="0.25">
      <c r="A6" t="s">
        <v>11</v>
      </c>
      <c r="B6" t="s">
        <v>12</v>
      </c>
      <c r="C6" s="4">
        <v>575.79999999999995</v>
      </c>
      <c r="D6">
        <v>30</v>
      </c>
      <c r="E6" s="4"/>
      <c r="F6" s="4"/>
      <c r="G6" s="4"/>
      <c r="H6" s="4"/>
      <c r="I6" s="4"/>
    </row>
    <row r="7" spans="1:12" x14ac:dyDescent="0.25">
      <c r="A7" t="s">
        <v>13</v>
      </c>
      <c r="B7" t="s">
        <v>14</v>
      </c>
      <c r="C7" s="4">
        <v>1750.8</v>
      </c>
      <c r="D7">
        <v>9</v>
      </c>
      <c r="E7" s="4"/>
      <c r="F7" s="4"/>
      <c r="G7" s="4"/>
      <c r="H7" s="4"/>
      <c r="I7" s="4"/>
    </row>
    <row r="8" spans="1:12" x14ac:dyDescent="0.25">
      <c r="A8" t="s">
        <v>15</v>
      </c>
      <c r="B8" t="s">
        <v>16</v>
      </c>
      <c r="C8" s="4">
        <v>350</v>
      </c>
      <c r="D8">
        <v>45</v>
      </c>
      <c r="E8" s="4"/>
      <c r="F8" s="4"/>
      <c r="G8" s="4"/>
      <c r="H8" s="4"/>
      <c r="I8" s="4"/>
    </row>
    <row r="9" spans="1:12" x14ac:dyDescent="0.25">
      <c r="A9" t="s">
        <v>17</v>
      </c>
      <c r="B9" t="s">
        <v>18</v>
      </c>
      <c r="C9" s="4">
        <v>780.6</v>
      </c>
      <c r="D9">
        <v>22</v>
      </c>
      <c r="E9" s="4"/>
      <c r="F9" s="4"/>
      <c r="G9" s="4"/>
      <c r="H9" s="4"/>
      <c r="I9" s="4"/>
    </row>
    <row r="10" spans="1:12" x14ac:dyDescent="0.25">
      <c r="A10" t="s">
        <v>19</v>
      </c>
      <c r="B10" t="s">
        <v>20</v>
      </c>
      <c r="C10" s="4">
        <v>375</v>
      </c>
      <c r="D10">
        <v>36</v>
      </c>
      <c r="E10" s="4"/>
      <c r="F10" s="4"/>
      <c r="G10" s="4"/>
      <c r="H10" s="4"/>
      <c r="I10" s="4"/>
    </row>
    <row r="11" spans="1:12" x14ac:dyDescent="0.25">
      <c r="A11" t="s">
        <v>21</v>
      </c>
      <c r="B11" t="s">
        <v>22</v>
      </c>
      <c r="C11" s="4">
        <v>850</v>
      </c>
      <c r="D11">
        <v>14</v>
      </c>
      <c r="E11" s="4"/>
      <c r="F11" s="4"/>
      <c r="G11" s="4"/>
      <c r="H11" s="4"/>
      <c r="I11" s="4"/>
    </row>
    <row r="12" spans="1:12" x14ac:dyDescent="0.25">
      <c r="A12" t="s">
        <v>17</v>
      </c>
      <c r="B12" t="s">
        <v>23</v>
      </c>
      <c r="C12" s="4">
        <v>320</v>
      </c>
      <c r="D12">
        <v>30</v>
      </c>
      <c r="E12" s="4"/>
      <c r="F12" s="4"/>
      <c r="G12" s="4"/>
      <c r="H12" s="4"/>
      <c r="I12" s="4"/>
    </row>
    <row r="13" spans="1:12" x14ac:dyDescent="0.25">
      <c r="A13" t="s">
        <v>19</v>
      </c>
      <c r="B13" t="s">
        <v>24</v>
      </c>
      <c r="C13" s="4">
        <v>1465.6</v>
      </c>
      <c r="D13">
        <v>8</v>
      </c>
      <c r="E13" s="4"/>
      <c r="F13" s="4"/>
      <c r="G13" s="4"/>
      <c r="H13" s="4"/>
      <c r="I13" s="4"/>
    </row>
    <row r="14" spans="1:12" x14ac:dyDescent="0.25">
      <c r="A14" t="s">
        <v>11</v>
      </c>
      <c r="B14" t="s">
        <v>22</v>
      </c>
      <c r="C14" s="4">
        <v>320</v>
      </c>
      <c r="D14">
        <v>23</v>
      </c>
      <c r="E14" s="4"/>
      <c r="F14" s="4"/>
      <c r="G14" s="4"/>
      <c r="H14" s="4"/>
      <c r="I14" s="4"/>
    </row>
    <row r="15" spans="1:12" x14ac:dyDescent="0.25">
      <c r="A15" t="s">
        <v>13</v>
      </c>
      <c r="B15" t="s">
        <v>23</v>
      </c>
      <c r="C15" s="4">
        <v>320</v>
      </c>
      <c r="D15">
        <v>55</v>
      </c>
      <c r="E15" s="4"/>
      <c r="F15" s="4"/>
      <c r="G15" s="4"/>
      <c r="H15" s="4"/>
      <c r="I15" s="4"/>
    </row>
    <row r="16" spans="1:12" x14ac:dyDescent="0.25">
      <c r="A16" t="s">
        <v>15</v>
      </c>
      <c r="B16" t="s">
        <v>25</v>
      </c>
      <c r="C16" s="4">
        <v>1050</v>
      </c>
      <c r="D16">
        <v>11</v>
      </c>
      <c r="E16" s="4"/>
      <c r="F16" s="4"/>
      <c r="G16" s="4"/>
      <c r="H16" s="4"/>
      <c r="I16" s="4"/>
    </row>
    <row r="17" spans="1:9" x14ac:dyDescent="0.25">
      <c r="A17" t="s">
        <v>17</v>
      </c>
      <c r="B17" t="s">
        <v>12</v>
      </c>
      <c r="C17" s="4">
        <v>575.79999999999995</v>
      </c>
      <c r="D17">
        <v>18</v>
      </c>
      <c r="E17" s="4"/>
      <c r="F17" s="4"/>
      <c r="G17" s="4"/>
      <c r="H17" s="4"/>
      <c r="I17" s="4"/>
    </row>
    <row r="18" spans="1:9" x14ac:dyDescent="0.25">
      <c r="A18" t="s">
        <v>19</v>
      </c>
      <c r="B18" t="s">
        <v>14</v>
      </c>
      <c r="C18" s="4">
        <v>1750.8</v>
      </c>
      <c r="D18">
        <v>5</v>
      </c>
      <c r="E18" s="4"/>
      <c r="F18" s="4"/>
      <c r="G18" s="4"/>
      <c r="H18" s="4"/>
      <c r="I18" s="4"/>
    </row>
    <row r="19" spans="1:9" x14ac:dyDescent="0.25">
      <c r="A19" t="s">
        <v>21</v>
      </c>
      <c r="B19" t="s">
        <v>16</v>
      </c>
      <c r="C19" s="4">
        <v>350</v>
      </c>
      <c r="D19">
        <v>34</v>
      </c>
      <c r="E19" s="4"/>
      <c r="F19" s="4"/>
      <c r="G19" s="4"/>
      <c r="H19" s="4"/>
      <c r="I19" s="4"/>
    </row>
    <row r="20" spans="1:9" x14ac:dyDescent="0.25">
      <c r="A20" t="s">
        <v>19</v>
      </c>
      <c r="B20" t="s">
        <v>18</v>
      </c>
      <c r="C20" s="4">
        <v>780.6</v>
      </c>
      <c r="D20">
        <v>15</v>
      </c>
      <c r="E20" s="4"/>
      <c r="F20" s="4"/>
      <c r="G20" s="4"/>
      <c r="H20" s="4"/>
      <c r="I20" s="4"/>
    </row>
    <row r="21" spans="1:9" x14ac:dyDescent="0.25">
      <c r="A21" t="s">
        <v>11</v>
      </c>
      <c r="B21" t="s">
        <v>20</v>
      </c>
      <c r="C21" s="4">
        <v>780.6</v>
      </c>
      <c r="D21">
        <v>33</v>
      </c>
      <c r="E21" s="4"/>
      <c r="F21" s="4"/>
      <c r="G21" s="4"/>
      <c r="H21" s="4"/>
      <c r="I21" s="4"/>
    </row>
    <row r="22" spans="1:9" x14ac:dyDescent="0.25">
      <c r="A22" t="s">
        <v>13</v>
      </c>
      <c r="B22" t="s">
        <v>25</v>
      </c>
      <c r="C22" s="4">
        <v>1050</v>
      </c>
      <c r="D22">
        <v>12</v>
      </c>
      <c r="E22" s="4"/>
      <c r="F22" s="4"/>
      <c r="G22" s="4"/>
      <c r="H22" s="4"/>
      <c r="I22" s="4"/>
    </row>
    <row r="23" spans="1:9" x14ac:dyDescent="0.25">
      <c r="A23" t="s">
        <v>15</v>
      </c>
      <c r="B23" t="s">
        <v>22</v>
      </c>
      <c r="C23" s="4">
        <v>850</v>
      </c>
      <c r="D23">
        <v>26</v>
      </c>
      <c r="E23" s="4"/>
      <c r="F23" s="4"/>
      <c r="G23" s="4"/>
      <c r="H23" s="4"/>
      <c r="I23" s="4"/>
    </row>
    <row r="24" spans="1:9" x14ac:dyDescent="0.25">
      <c r="A24" t="s">
        <v>11</v>
      </c>
      <c r="B24" t="s">
        <v>16</v>
      </c>
      <c r="C24" s="4">
        <v>350</v>
      </c>
      <c r="D24">
        <v>17</v>
      </c>
      <c r="E24" s="4"/>
      <c r="F24" s="4"/>
      <c r="G24" s="4"/>
      <c r="H24" s="4"/>
      <c r="I24" s="4"/>
    </row>
    <row r="25" spans="1:9" x14ac:dyDescent="0.25">
      <c r="A25" t="s">
        <v>13</v>
      </c>
      <c r="B25" t="s">
        <v>24</v>
      </c>
      <c r="C25" s="4">
        <v>1465.6</v>
      </c>
      <c r="D25">
        <v>5</v>
      </c>
      <c r="E25" s="4"/>
      <c r="F25" s="4"/>
      <c r="G25" s="4"/>
      <c r="H25" s="4"/>
      <c r="I25" s="4"/>
    </row>
    <row r="26" spans="1:9" ht="13.8" thickBot="1" x14ac:dyDescent="0.3">
      <c r="A26" s="5" t="s">
        <v>15</v>
      </c>
      <c r="B26" s="5" t="s">
        <v>25</v>
      </c>
      <c r="C26" s="6">
        <v>1050</v>
      </c>
      <c r="D26" s="5">
        <v>20</v>
      </c>
      <c r="E26" s="6"/>
      <c r="F26" s="6"/>
      <c r="G26" s="6"/>
      <c r="H26" s="6"/>
      <c r="I26" s="6"/>
    </row>
    <row r="27" spans="1:9" x14ac:dyDescent="0.25">
      <c r="H27" s="7" t="s">
        <v>26</v>
      </c>
      <c r="I27" s="4"/>
    </row>
    <row r="28" spans="1:9" x14ac:dyDescent="0.25">
      <c r="H28" s="7" t="s">
        <v>27</v>
      </c>
      <c r="I28" s="4"/>
    </row>
  </sheetData>
  <mergeCells count="2">
    <mergeCell ref="A1:I1"/>
    <mergeCell ref="A2:I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6" sqref="H26"/>
    </sheetView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8" sqref="D28"/>
    </sheetView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15" workbookViewId="0">
      <selection activeCell="D29" sqref="D29"/>
    </sheetView>
  </sheetViews>
  <sheetFormatPr defaultRowHeight="13.2" outlineLevelRow="2" x14ac:dyDescent="0.25"/>
  <cols>
    <col min="1" max="1" width="17.44140625" customWidth="1"/>
    <col min="2" max="2" width="18.6640625" bestFit="1" customWidth="1"/>
    <col min="5" max="5" width="12" customWidth="1"/>
    <col min="6" max="6" width="10.5546875" customWidth="1"/>
    <col min="8" max="9" width="9.5546875" bestFit="1" customWidth="1"/>
  </cols>
  <sheetData>
    <row r="1" spans="1:9" ht="23.4" x14ac:dyDescent="0.45">
      <c r="A1" s="27" t="s">
        <v>47</v>
      </c>
      <c r="B1" s="27"/>
      <c r="C1" s="27"/>
      <c r="D1" s="27"/>
      <c r="E1" s="27"/>
      <c r="F1" s="27"/>
      <c r="G1" s="27"/>
      <c r="H1" s="27"/>
      <c r="I1" s="27"/>
    </row>
    <row r="2" spans="1:9" ht="21" x14ac:dyDescent="0.4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 x14ac:dyDescent="0.4">
      <c r="A3" s="8"/>
      <c r="B3" s="8"/>
      <c r="C3" s="8"/>
      <c r="D3" s="8"/>
      <c r="E3" s="29" t="s">
        <v>1</v>
      </c>
      <c r="F3" s="30">
        <v>0.15</v>
      </c>
      <c r="G3" s="8"/>
      <c r="H3" s="8"/>
      <c r="I3" s="8"/>
    </row>
    <row r="4" spans="1:9" ht="12.75" customHeight="1" x14ac:dyDescent="0.4">
      <c r="A4" s="8"/>
      <c r="B4" s="8"/>
      <c r="C4" s="8"/>
      <c r="D4" s="8"/>
      <c r="E4" s="31" t="s">
        <v>2</v>
      </c>
      <c r="F4" s="32">
        <v>0.14000000000000001</v>
      </c>
      <c r="G4" s="8"/>
      <c r="H4" s="8"/>
      <c r="I4" s="8"/>
    </row>
    <row r="5" spans="1:9" ht="54.75" customHeight="1" thickBot="1" x14ac:dyDescent="0.3">
      <c r="A5" s="9" t="s">
        <v>3</v>
      </c>
      <c r="B5" s="9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2</v>
      </c>
      <c r="I5" s="10" t="s">
        <v>10</v>
      </c>
    </row>
    <row r="6" spans="1:9" hidden="1" outlineLevel="2" x14ac:dyDescent="0.25">
      <c r="A6" t="s">
        <v>11</v>
      </c>
      <c r="B6" t="s">
        <v>16</v>
      </c>
      <c r="C6" s="4">
        <v>350</v>
      </c>
      <c r="D6">
        <v>17</v>
      </c>
      <c r="E6" s="4">
        <f>C6*D6</f>
        <v>5950</v>
      </c>
      <c r="F6" s="4">
        <f>($F$3*E6)</f>
        <v>892.5</v>
      </c>
      <c r="G6" s="4">
        <f>E6-F6</f>
        <v>5057.5</v>
      </c>
      <c r="H6" s="4">
        <f>G6*$F$4</f>
        <v>708.05000000000007</v>
      </c>
      <c r="I6" s="4">
        <f>G6+H6</f>
        <v>5765.55</v>
      </c>
    </row>
    <row r="7" spans="1:9" hidden="1" outlineLevel="2" x14ac:dyDescent="0.25">
      <c r="A7" t="s">
        <v>11</v>
      </c>
      <c r="B7" s="13" t="s">
        <v>29</v>
      </c>
      <c r="C7" s="4">
        <v>320</v>
      </c>
      <c r="D7">
        <v>23</v>
      </c>
      <c r="E7" s="4">
        <f>C7*D7</f>
        <v>7360</v>
      </c>
      <c r="F7" s="4">
        <f>($F$3*E7)</f>
        <v>1104</v>
      </c>
      <c r="G7" s="4">
        <f>E7-F7</f>
        <v>6256</v>
      </c>
      <c r="H7" s="4">
        <f>G7*$F$4</f>
        <v>875.84</v>
      </c>
      <c r="I7" s="4">
        <f>G7+H7</f>
        <v>7131.84</v>
      </c>
    </row>
    <row r="8" spans="1:9" hidden="1" outlineLevel="2" x14ac:dyDescent="0.25">
      <c r="A8" t="s">
        <v>11</v>
      </c>
      <c r="B8" s="13" t="s">
        <v>28</v>
      </c>
      <c r="C8" s="4">
        <v>780.6</v>
      </c>
      <c r="D8">
        <v>33</v>
      </c>
      <c r="E8" s="4">
        <f>C8*D8</f>
        <v>25759.8</v>
      </c>
      <c r="F8" s="4">
        <f>($F$3*E8)</f>
        <v>3863.97</v>
      </c>
      <c r="G8" s="4">
        <f>E8-F8</f>
        <v>21895.829999999998</v>
      </c>
      <c r="H8" s="4">
        <f>G8*$F$4</f>
        <v>3065.4162000000001</v>
      </c>
      <c r="I8" s="4">
        <f>G8+H8</f>
        <v>24961.246199999998</v>
      </c>
    </row>
    <row r="9" spans="1:9" hidden="1" outlineLevel="2" x14ac:dyDescent="0.25">
      <c r="A9" t="s">
        <v>11</v>
      </c>
      <c r="B9" s="13" t="s">
        <v>28</v>
      </c>
      <c r="C9" s="4">
        <v>575.79999999999995</v>
      </c>
      <c r="D9">
        <v>30</v>
      </c>
      <c r="E9" s="4">
        <f>C9*D9</f>
        <v>17274</v>
      </c>
      <c r="F9" s="4">
        <f>($F$3*E9)</f>
        <v>2591.1</v>
      </c>
      <c r="G9" s="4">
        <f>E9-F9</f>
        <v>14682.9</v>
      </c>
      <c r="H9" s="4">
        <f>G9*$F$4</f>
        <v>2055.6060000000002</v>
      </c>
      <c r="I9" s="4">
        <f>G9+H9</f>
        <v>16738.506000000001</v>
      </c>
    </row>
    <row r="10" spans="1:9" outlineLevel="1" collapsed="1" x14ac:dyDescent="0.25">
      <c r="A10" s="15" t="s">
        <v>31</v>
      </c>
      <c r="B10" s="13"/>
      <c r="C10" s="4"/>
      <c r="E10" s="4"/>
      <c r="F10" s="4"/>
      <c r="G10" s="4"/>
      <c r="H10" s="4"/>
      <c r="I10" s="4">
        <f>SUBTOTAL(9,I6:I9)</f>
        <v>54597.142199999995</v>
      </c>
    </row>
    <row r="11" spans="1:9" hidden="1" outlineLevel="2" x14ac:dyDescent="0.25">
      <c r="A11" t="s">
        <v>13</v>
      </c>
      <c r="B11" s="13" t="s">
        <v>30</v>
      </c>
      <c r="C11" s="4">
        <v>1465.6</v>
      </c>
      <c r="D11">
        <v>5</v>
      </c>
      <c r="E11" s="4">
        <f>C11*D11</f>
        <v>7328</v>
      </c>
      <c r="F11" s="4">
        <f>($F$3*E11)</f>
        <v>1099.2</v>
      </c>
      <c r="G11" s="4">
        <f>E11-F11</f>
        <v>6228.8</v>
      </c>
      <c r="H11" s="4">
        <f>G11*$F$4</f>
        <v>872.03200000000015</v>
      </c>
      <c r="I11" s="4">
        <f>G11+H11</f>
        <v>7100.8320000000003</v>
      </c>
    </row>
    <row r="12" spans="1:9" hidden="1" outlineLevel="2" x14ac:dyDescent="0.25">
      <c r="A12" t="s">
        <v>13</v>
      </c>
      <c r="B12" s="13" t="s">
        <v>29</v>
      </c>
      <c r="C12" s="4">
        <v>1750.8</v>
      </c>
      <c r="D12">
        <v>9</v>
      </c>
      <c r="E12" s="4">
        <f>C12*D12</f>
        <v>15757.199999999999</v>
      </c>
      <c r="F12" s="4">
        <f>($F$3*E12)</f>
        <v>2363.58</v>
      </c>
      <c r="G12" s="4">
        <f>E12-F12</f>
        <v>13393.619999999999</v>
      </c>
      <c r="H12" s="4">
        <f>G12*$F$4</f>
        <v>1875.1068</v>
      </c>
      <c r="I12" s="4">
        <f>G12+H12</f>
        <v>15268.726799999999</v>
      </c>
    </row>
    <row r="13" spans="1:9" hidden="1" outlineLevel="2" x14ac:dyDescent="0.25">
      <c r="A13" t="s">
        <v>13</v>
      </c>
      <c r="B13" t="s">
        <v>23</v>
      </c>
      <c r="C13" s="4">
        <v>320</v>
      </c>
      <c r="D13">
        <v>55</v>
      </c>
      <c r="E13" s="4">
        <f>C13*D13</f>
        <v>17600</v>
      </c>
      <c r="F13" s="4">
        <f>($F$3*E13)</f>
        <v>2640</v>
      </c>
      <c r="G13" s="4">
        <f>E13-F13</f>
        <v>14960</v>
      </c>
      <c r="H13" s="4">
        <f>G13*$F$4</f>
        <v>2094.4</v>
      </c>
      <c r="I13" s="4">
        <f>G13+H13</f>
        <v>17054.400000000001</v>
      </c>
    </row>
    <row r="14" spans="1:9" hidden="1" outlineLevel="2" x14ac:dyDescent="0.25">
      <c r="A14" t="s">
        <v>13</v>
      </c>
      <c r="B14" t="s">
        <v>25</v>
      </c>
      <c r="C14" s="4">
        <v>1050</v>
      </c>
      <c r="D14">
        <v>12</v>
      </c>
      <c r="E14" s="4">
        <f>C14*D14</f>
        <v>12600</v>
      </c>
      <c r="F14" s="4">
        <f>($F$3*E14)</f>
        <v>1890</v>
      </c>
      <c r="G14" s="4">
        <f>E14-F14</f>
        <v>10710</v>
      </c>
      <c r="H14" s="4">
        <f>G14*$F$4</f>
        <v>1499.4</v>
      </c>
      <c r="I14" s="4">
        <f>G14+H14</f>
        <v>12209.4</v>
      </c>
    </row>
    <row r="15" spans="1:9" outlineLevel="1" collapsed="1" x14ac:dyDescent="0.25">
      <c r="A15" s="15" t="s">
        <v>32</v>
      </c>
      <c r="C15" s="4"/>
      <c r="E15" s="4"/>
      <c r="F15" s="4"/>
      <c r="G15" s="4"/>
      <c r="H15" s="4"/>
      <c r="I15" s="4">
        <f>SUBTOTAL(9,I11:I14)</f>
        <v>51633.358800000002</v>
      </c>
    </row>
    <row r="16" spans="1:9" hidden="1" outlineLevel="2" x14ac:dyDescent="0.25">
      <c r="A16" t="s">
        <v>17</v>
      </c>
      <c r="B16" t="s">
        <v>18</v>
      </c>
      <c r="C16" s="4">
        <v>780.6</v>
      </c>
      <c r="D16">
        <v>22</v>
      </c>
      <c r="E16" s="4">
        <f>C16*D16</f>
        <v>17173.2</v>
      </c>
      <c r="F16" s="4">
        <f>($F$3*E16)</f>
        <v>2575.98</v>
      </c>
      <c r="G16" s="4">
        <f>E16-F16</f>
        <v>14597.220000000001</v>
      </c>
      <c r="H16" s="4">
        <f>G16*$F$4</f>
        <v>2043.6108000000004</v>
      </c>
      <c r="I16" s="4">
        <f>G16+H16</f>
        <v>16640.830800000003</v>
      </c>
    </row>
    <row r="17" spans="1:9" hidden="1" outlineLevel="2" x14ac:dyDescent="0.25">
      <c r="A17" t="s">
        <v>17</v>
      </c>
      <c r="B17" t="s">
        <v>23</v>
      </c>
      <c r="C17" s="4">
        <v>320</v>
      </c>
      <c r="D17">
        <v>30</v>
      </c>
      <c r="E17" s="4">
        <f>C17*D17</f>
        <v>9600</v>
      </c>
      <c r="F17" s="4">
        <f>($F$3*E17)</f>
        <v>1440</v>
      </c>
      <c r="G17" s="4">
        <f>E17-F17</f>
        <v>8160</v>
      </c>
      <c r="H17" s="4">
        <f>G17*$F$4</f>
        <v>1142.4000000000001</v>
      </c>
      <c r="I17" s="4">
        <f>G17+H17</f>
        <v>9302.4</v>
      </c>
    </row>
    <row r="18" spans="1:9" hidden="1" outlineLevel="2" x14ac:dyDescent="0.25">
      <c r="A18" t="s">
        <v>17</v>
      </c>
      <c r="B18" s="13" t="s">
        <v>28</v>
      </c>
      <c r="C18" s="4">
        <v>575.79999999999995</v>
      </c>
      <c r="D18">
        <v>18</v>
      </c>
      <c r="E18" s="4">
        <f>C18*D18</f>
        <v>10364.4</v>
      </c>
      <c r="F18" s="4">
        <f>($F$3*E18)</f>
        <v>1554.6599999999999</v>
      </c>
      <c r="G18" s="4">
        <f>E18-F18</f>
        <v>8809.74</v>
      </c>
      <c r="H18" s="4">
        <f>G18*$F$4</f>
        <v>1233.3636000000001</v>
      </c>
      <c r="I18" s="4">
        <f>G18+H18</f>
        <v>10043.1036</v>
      </c>
    </row>
    <row r="19" spans="1:9" outlineLevel="1" collapsed="1" x14ac:dyDescent="0.25">
      <c r="A19" s="15" t="s">
        <v>33</v>
      </c>
      <c r="B19" s="13"/>
      <c r="C19" s="4"/>
      <c r="E19" s="4"/>
      <c r="F19" s="4"/>
      <c r="G19" s="4"/>
      <c r="H19" s="4"/>
      <c r="I19" s="4">
        <f>SUBTOTAL(9,I16:I18)</f>
        <v>35986.334400000007</v>
      </c>
    </row>
    <row r="20" spans="1:9" hidden="1" outlineLevel="2" x14ac:dyDescent="0.25">
      <c r="A20" t="s">
        <v>15</v>
      </c>
      <c r="B20" t="s">
        <v>16</v>
      </c>
      <c r="C20" s="4">
        <v>350</v>
      </c>
      <c r="D20">
        <v>45</v>
      </c>
      <c r="E20" s="4">
        <f>C20*D20</f>
        <v>15750</v>
      </c>
      <c r="F20" s="4">
        <f>($F$3*E20)</f>
        <v>2362.5</v>
      </c>
      <c r="G20" s="4">
        <f>E20-F20</f>
        <v>13387.5</v>
      </c>
      <c r="H20" s="4">
        <f>G20*$F$4</f>
        <v>1874.2500000000002</v>
      </c>
      <c r="I20" s="4">
        <f>G20+H20</f>
        <v>15261.75</v>
      </c>
    </row>
    <row r="21" spans="1:9" hidden="1" outlineLevel="2" x14ac:dyDescent="0.25">
      <c r="A21" t="s">
        <v>15</v>
      </c>
      <c r="B21" s="13" t="s">
        <v>29</v>
      </c>
      <c r="C21" s="4">
        <v>850</v>
      </c>
      <c r="D21">
        <v>26</v>
      </c>
      <c r="E21" s="4">
        <f>C21*D21</f>
        <v>22100</v>
      </c>
      <c r="F21" s="4">
        <f>($F$3*E21)</f>
        <v>3315</v>
      </c>
      <c r="G21" s="4">
        <f>E21-F21</f>
        <v>18785</v>
      </c>
      <c r="H21" s="4">
        <f>G21*$F$4</f>
        <v>2629.9</v>
      </c>
      <c r="I21" s="4">
        <f>G21+H21</f>
        <v>21414.9</v>
      </c>
    </row>
    <row r="22" spans="1:9" hidden="1" outlineLevel="2" x14ac:dyDescent="0.25">
      <c r="A22" t="s">
        <v>15</v>
      </c>
      <c r="B22" t="s">
        <v>25</v>
      </c>
      <c r="C22" s="4">
        <v>1050</v>
      </c>
      <c r="D22">
        <v>11</v>
      </c>
      <c r="E22" s="4">
        <f>C22*D22</f>
        <v>11550</v>
      </c>
      <c r="F22" s="4">
        <f>($F$3*E22)</f>
        <v>1732.5</v>
      </c>
      <c r="G22" s="4">
        <f>E22-F22</f>
        <v>9817.5</v>
      </c>
      <c r="H22" s="4">
        <f>G22*$F$4</f>
        <v>1374.45</v>
      </c>
      <c r="I22" s="4">
        <f>G22+H22</f>
        <v>11191.95</v>
      </c>
    </row>
    <row r="23" spans="1:9" hidden="1" outlineLevel="2" x14ac:dyDescent="0.25">
      <c r="A23" s="11" t="s">
        <v>15</v>
      </c>
      <c r="B23" s="11" t="s">
        <v>25</v>
      </c>
      <c r="C23" s="12">
        <v>1050</v>
      </c>
      <c r="D23" s="11">
        <v>20</v>
      </c>
      <c r="E23" s="12">
        <f>C23*D23</f>
        <v>21000</v>
      </c>
      <c r="F23" s="12">
        <f>($F$3*E23)</f>
        <v>3150</v>
      </c>
      <c r="G23" s="12">
        <f>E23-F23</f>
        <v>17850</v>
      </c>
      <c r="H23" s="12">
        <f>G23*$F$4</f>
        <v>2499.0000000000005</v>
      </c>
      <c r="I23" s="12">
        <f>G23+H23</f>
        <v>20349</v>
      </c>
    </row>
    <row r="24" spans="1:9" outlineLevel="1" collapsed="1" x14ac:dyDescent="0.25">
      <c r="A24" s="16" t="s">
        <v>34</v>
      </c>
      <c r="B24" s="11"/>
      <c r="C24" s="12"/>
      <c r="D24" s="11"/>
      <c r="E24" s="12"/>
      <c r="F24" s="12"/>
      <c r="G24" s="12"/>
      <c r="H24" s="12"/>
      <c r="I24" s="12">
        <f>SUBTOTAL(9,I20:I23)</f>
        <v>68217.600000000006</v>
      </c>
    </row>
    <row r="25" spans="1:9" hidden="1" outlineLevel="2" x14ac:dyDescent="0.25">
      <c r="A25" t="s">
        <v>19</v>
      </c>
      <c r="B25" s="13" t="s">
        <v>30</v>
      </c>
      <c r="C25" s="4">
        <v>1465.6</v>
      </c>
      <c r="D25">
        <v>8</v>
      </c>
      <c r="E25" s="4">
        <f>C25*D25</f>
        <v>11724.8</v>
      </c>
      <c r="F25" s="4">
        <f>($F$3*E25)</f>
        <v>1758.7199999999998</v>
      </c>
      <c r="G25" s="4">
        <f>E25-F25</f>
        <v>9966.08</v>
      </c>
      <c r="H25" s="4">
        <f>G25*$F$4</f>
        <v>1395.2512000000002</v>
      </c>
      <c r="I25" s="4">
        <f>G25+H25</f>
        <v>11361.331200000001</v>
      </c>
    </row>
    <row r="26" spans="1:9" hidden="1" outlineLevel="2" x14ac:dyDescent="0.25">
      <c r="A26" t="s">
        <v>19</v>
      </c>
      <c r="B26" t="s">
        <v>18</v>
      </c>
      <c r="C26" s="4">
        <v>780.6</v>
      </c>
      <c r="D26">
        <v>15</v>
      </c>
      <c r="E26" s="4">
        <f>C26*D26</f>
        <v>11709</v>
      </c>
      <c r="F26" s="4">
        <f>($F$3*E26)</f>
        <v>1756.35</v>
      </c>
      <c r="G26" s="4">
        <f>E26-F26</f>
        <v>9952.65</v>
      </c>
      <c r="H26" s="4">
        <f>G26*$F$4</f>
        <v>1393.3710000000001</v>
      </c>
      <c r="I26" s="4">
        <f>G26+H26</f>
        <v>11346.021000000001</v>
      </c>
    </row>
    <row r="27" spans="1:9" hidden="1" outlineLevel="2" x14ac:dyDescent="0.25">
      <c r="A27" t="s">
        <v>19</v>
      </c>
      <c r="B27" s="13" t="s">
        <v>29</v>
      </c>
      <c r="C27" s="4">
        <v>1750.8</v>
      </c>
      <c r="D27">
        <v>5</v>
      </c>
      <c r="E27" s="4">
        <f>C27*D27</f>
        <v>8754</v>
      </c>
      <c r="F27" s="4">
        <f>($F$3*E27)</f>
        <v>1313.1</v>
      </c>
      <c r="G27" s="4">
        <f>E27-F27</f>
        <v>7440.9</v>
      </c>
      <c r="H27" s="4">
        <f>G27*$F$4</f>
        <v>1041.7260000000001</v>
      </c>
      <c r="I27" s="4">
        <f>G27+H27</f>
        <v>8482.6260000000002</v>
      </c>
    </row>
    <row r="28" spans="1:9" hidden="1" outlineLevel="2" x14ac:dyDescent="0.25">
      <c r="A28" t="s">
        <v>19</v>
      </c>
      <c r="B28" s="13" t="s">
        <v>28</v>
      </c>
      <c r="C28" s="4">
        <v>375</v>
      </c>
      <c r="D28">
        <v>36</v>
      </c>
      <c r="E28" s="4">
        <f>C28*D28</f>
        <v>13500</v>
      </c>
      <c r="F28" s="4">
        <f>($F$3*E28)</f>
        <v>2025</v>
      </c>
      <c r="G28" s="4">
        <f>E28-F28</f>
        <v>11475</v>
      </c>
      <c r="H28" s="4">
        <f>G28*$F$4</f>
        <v>1606.5000000000002</v>
      </c>
      <c r="I28" s="4">
        <f>G28+H28</f>
        <v>13081.5</v>
      </c>
    </row>
    <row r="29" spans="1:9" outlineLevel="1" collapsed="1" x14ac:dyDescent="0.25">
      <c r="A29" s="15" t="s">
        <v>35</v>
      </c>
      <c r="B29" s="13"/>
      <c r="C29" s="4"/>
      <c r="E29" s="4"/>
      <c r="F29" s="4"/>
      <c r="G29" s="4"/>
      <c r="H29" s="4"/>
      <c r="I29" s="4">
        <f>SUBTOTAL(9,I25:I28)</f>
        <v>44271.478199999998</v>
      </c>
    </row>
    <row r="30" spans="1:9" hidden="1" outlineLevel="2" x14ac:dyDescent="0.25">
      <c r="A30" t="s">
        <v>21</v>
      </c>
      <c r="B30" t="s">
        <v>16</v>
      </c>
      <c r="C30" s="4">
        <v>350</v>
      </c>
      <c r="D30">
        <v>34</v>
      </c>
      <c r="E30" s="4">
        <f>C30*D30</f>
        <v>11900</v>
      </c>
      <c r="F30" s="4">
        <f>($F$3*E30)</f>
        <v>1785</v>
      </c>
      <c r="G30" s="4">
        <f>E30-F30</f>
        <v>10115</v>
      </c>
      <c r="H30" s="4">
        <f>G30*$F$4</f>
        <v>1416.1000000000001</v>
      </c>
      <c r="I30" s="4">
        <f>G30+H30</f>
        <v>11531.1</v>
      </c>
    </row>
    <row r="31" spans="1:9" ht="13.8" hidden="1" outlineLevel="2" thickBot="1" x14ac:dyDescent="0.3">
      <c r="A31" s="5" t="s">
        <v>21</v>
      </c>
      <c r="B31" s="14" t="s">
        <v>29</v>
      </c>
      <c r="C31" s="6">
        <v>850</v>
      </c>
      <c r="D31" s="5">
        <v>14</v>
      </c>
      <c r="E31" s="6">
        <f>C31*D31</f>
        <v>11900</v>
      </c>
      <c r="F31" s="6">
        <f>($F$3*E31)</f>
        <v>1785</v>
      </c>
      <c r="G31" s="6">
        <f>E31-F31</f>
        <v>10115</v>
      </c>
      <c r="H31" s="6">
        <f>G31*$F$4</f>
        <v>1416.1000000000001</v>
      </c>
      <c r="I31" s="6">
        <f>G31+H31</f>
        <v>11531.1</v>
      </c>
    </row>
    <row r="32" spans="1:9" outlineLevel="1" collapsed="1" x14ac:dyDescent="0.25">
      <c r="A32" s="16" t="s">
        <v>36</v>
      </c>
      <c r="B32" s="17"/>
      <c r="C32" s="12"/>
      <c r="D32" s="11"/>
      <c r="E32" s="12"/>
      <c r="F32" s="12"/>
      <c r="G32" s="12"/>
      <c r="H32" s="12"/>
      <c r="I32" s="12">
        <f>SUBTOTAL(9,I30:I31)</f>
        <v>23062.2</v>
      </c>
    </row>
    <row r="33" spans="1:9" x14ac:dyDescent="0.25">
      <c r="A33" s="16" t="s">
        <v>37</v>
      </c>
      <c r="B33" s="17"/>
      <c r="C33" s="12"/>
      <c r="D33" s="11"/>
      <c r="E33" s="12"/>
      <c r="F33" s="12"/>
      <c r="G33" s="12"/>
      <c r="H33" s="12"/>
      <c r="I33" s="12">
        <f>SUBTOTAL(9,I6:I31)</f>
        <v>277768.11359999992</v>
      </c>
    </row>
    <row r="34" spans="1:9" x14ac:dyDescent="0.25">
      <c r="H34" s="7" t="s">
        <v>26</v>
      </c>
      <c r="I34" s="4">
        <f>SUM(I6:I31)</f>
        <v>532474.02720000001</v>
      </c>
    </row>
    <row r="35" spans="1:9" x14ac:dyDescent="0.25">
      <c r="H35" s="7" t="s">
        <v>27</v>
      </c>
      <c r="I35" s="4">
        <f>AVERAGE(F6:F31)</f>
        <v>2047.5314285714285</v>
      </c>
    </row>
    <row r="40" spans="1:9" x14ac:dyDescent="0.25">
      <c r="A40" s="35" t="s">
        <v>38</v>
      </c>
      <c r="B40" s="34"/>
      <c r="C40" s="34"/>
      <c r="D40" s="34"/>
      <c r="E40" s="34"/>
      <c r="F40" s="34"/>
    </row>
    <row r="41" spans="1:9" x14ac:dyDescent="0.25">
      <c r="A41" s="33" t="s">
        <v>41</v>
      </c>
      <c r="B41" s="34"/>
      <c r="C41" s="34"/>
      <c r="D41" s="34"/>
      <c r="E41" s="34"/>
      <c r="F41" s="34"/>
    </row>
    <row r="42" spans="1:9" x14ac:dyDescent="0.25">
      <c r="A42" s="33" t="s">
        <v>43</v>
      </c>
      <c r="B42" s="34"/>
      <c r="C42" s="34"/>
      <c r="D42" s="34"/>
      <c r="E42" s="34"/>
      <c r="F42" s="34"/>
    </row>
    <row r="43" spans="1:9" x14ac:dyDescent="0.25">
      <c r="A43" s="33" t="s">
        <v>39</v>
      </c>
      <c r="B43" s="34"/>
      <c r="C43" s="34"/>
      <c r="D43" s="34"/>
      <c r="E43" s="34"/>
      <c r="F43" s="34"/>
    </row>
    <row r="44" spans="1:9" x14ac:dyDescent="0.25">
      <c r="A44" s="33" t="s">
        <v>40</v>
      </c>
      <c r="B44" s="34"/>
      <c r="C44" s="34"/>
      <c r="D44" s="34"/>
      <c r="E44" s="34"/>
      <c r="F44" s="34"/>
    </row>
    <row r="45" spans="1:9" x14ac:dyDescent="0.25">
      <c r="A45" s="33" t="s">
        <v>42</v>
      </c>
      <c r="B45" s="34"/>
      <c r="C45" s="34"/>
      <c r="D45" s="34"/>
      <c r="E45" s="34"/>
      <c r="F45" s="34"/>
    </row>
    <row r="46" spans="1:9" x14ac:dyDescent="0.25">
      <c r="A46" s="33" t="s">
        <v>45</v>
      </c>
      <c r="B46" s="34"/>
      <c r="C46" s="34"/>
      <c r="D46" s="34"/>
      <c r="E46" s="34"/>
      <c r="F46" s="34"/>
    </row>
    <row r="47" spans="1:9" x14ac:dyDescent="0.25">
      <c r="A47" s="33" t="s">
        <v>44</v>
      </c>
      <c r="B47" s="34"/>
      <c r="C47" s="34"/>
      <c r="D47" s="34"/>
      <c r="E47" s="34"/>
      <c r="F47" s="34"/>
    </row>
    <row r="48" spans="1:9" x14ac:dyDescent="0.25">
      <c r="A48" s="33" t="s">
        <v>46</v>
      </c>
      <c r="B48" s="34"/>
      <c r="C48" s="34"/>
      <c r="D48" s="34"/>
      <c r="E48" s="34"/>
      <c r="F48" s="34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L23" sqref="L23"/>
    </sheetView>
  </sheetViews>
  <sheetFormatPr defaultRowHeight="13.2" x14ac:dyDescent="0.25"/>
  <cols>
    <col min="1" max="1" width="17.44140625" customWidth="1"/>
    <col min="2" max="2" width="18.6640625" bestFit="1" customWidth="1"/>
    <col min="5" max="5" width="12" customWidth="1"/>
    <col min="6" max="6" width="10.5546875" customWidth="1"/>
    <col min="8" max="9" width="9.5546875" bestFit="1" customWidth="1"/>
  </cols>
  <sheetData>
    <row r="1" spans="1:9" ht="23.4" x14ac:dyDescent="0.45">
      <c r="A1" s="38" t="s">
        <v>47</v>
      </c>
      <c r="B1" s="38"/>
      <c r="C1" s="38"/>
      <c r="D1" s="38"/>
      <c r="E1" s="38"/>
      <c r="F1" s="38"/>
      <c r="G1" s="38"/>
      <c r="H1" s="38"/>
      <c r="I1" s="38"/>
    </row>
    <row r="2" spans="1:9" ht="21" x14ac:dyDescent="0.4">
      <c r="A2" s="39" t="s">
        <v>0</v>
      </c>
      <c r="B2" s="39"/>
      <c r="C2" s="39"/>
      <c r="D2" s="39"/>
      <c r="E2" s="39"/>
      <c r="F2" s="39"/>
      <c r="G2" s="39"/>
      <c r="H2" s="39"/>
      <c r="I2" s="39"/>
    </row>
    <row r="3" spans="1:9" ht="21" x14ac:dyDescent="0.4">
      <c r="A3" s="1"/>
      <c r="B3" s="1"/>
      <c r="C3" s="1"/>
      <c r="D3" s="1"/>
      <c r="E3" s="23" t="s">
        <v>1</v>
      </c>
      <c r="F3" s="24">
        <v>0.15</v>
      </c>
      <c r="G3" s="1"/>
      <c r="H3" s="1"/>
      <c r="I3" s="1"/>
    </row>
    <row r="4" spans="1:9" ht="21" x14ac:dyDescent="0.4">
      <c r="A4" s="1"/>
      <c r="B4" s="1"/>
      <c r="C4" s="1"/>
      <c r="D4" s="1"/>
      <c r="E4" s="25" t="s">
        <v>2</v>
      </c>
      <c r="F4" s="26">
        <v>0.14000000000000001</v>
      </c>
      <c r="G4" s="1"/>
      <c r="H4" s="1"/>
      <c r="I4" s="1"/>
    </row>
    <row r="5" spans="1:9" ht="54.75" customHeight="1" thickBot="1" x14ac:dyDescent="0.3">
      <c r="A5" s="9" t="s">
        <v>3</v>
      </c>
      <c r="B5" s="9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2</v>
      </c>
      <c r="I5" s="10" t="s">
        <v>10</v>
      </c>
    </row>
    <row r="6" spans="1:9" x14ac:dyDescent="0.25">
      <c r="A6" t="s">
        <v>11</v>
      </c>
      <c r="B6" t="s">
        <v>12</v>
      </c>
      <c r="C6" s="4">
        <v>575.79999999999995</v>
      </c>
      <c r="D6">
        <v>30</v>
      </c>
      <c r="E6" s="4">
        <f t="shared" ref="E6:E26" si="0">C6*D6</f>
        <v>17274</v>
      </c>
      <c r="F6" s="4">
        <f t="shared" ref="F6:F26" si="1">($F$3*E6)</f>
        <v>2591.1</v>
      </c>
      <c r="G6" s="4">
        <f t="shared" ref="G6:G26" si="2">E6-F6</f>
        <v>14682.9</v>
      </c>
      <c r="H6" s="4">
        <f t="shared" ref="H6:H26" si="3">G6*$F$4</f>
        <v>2055.6060000000002</v>
      </c>
      <c r="I6" s="4">
        <f t="shared" ref="I6:I26" si="4">G6+H6</f>
        <v>16738.506000000001</v>
      </c>
    </row>
    <row r="7" spans="1:9" x14ac:dyDescent="0.25">
      <c r="A7" t="s">
        <v>13</v>
      </c>
      <c r="B7" t="s">
        <v>14</v>
      </c>
      <c r="C7" s="4">
        <v>1750.8</v>
      </c>
      <c r="D7">
        <v>9</v>
      </c>
      <c r="E7" s="4">
        <f t="shared" si="0"/>
        <v>15757.199999999999</v>
      </c>
      <c r="F7" s="4">
        <f t="shared" si="1"/>
        <v>2363.58</v>
      </c>
      <c r="G7" s="4">
        <f t="shared" si="2"/>
        <v>13393.619999999999</v>
      </c>
      <c r="H7" s="4">
        <f t="shared" si="3"/>
        <v>1875.1068</v>
      </c>
      <c r="I7" s="4">
        <f t="shared" si="4"/>
        <v>15268.726799999999</v>
      </c>
    </row>
    <row r="8" spans="1:9" x14ac:dyDescent="0.25">
      <c r="A8" t="s">
        <v>15</v>
      </c>
      <c r="B8" t="s">
        <v>16</v>
      </c>
      <c r="C8" s="4">
        <v>350</v>
      </c>
      <c r="D8">
        <v>45</v>
      </c>
      <c r="E8" s="4">
        <f t="shared" si="0"/>
        <v>15750</v>
      </c>
      <c r="F8" s="4">
        <f t="shared" si="1"/>
        <v>2362.5</v>
      </c>
      <c r="G8" s="4">
        <f t="shared" si="2"/>
        <v>13387.5</v>
      </c>
      <c r="H8" s="4">
        <f t="shared" si="3"/>
        <v>1874.2500000000002</v>
      </c>
      <c r="I8" s="4">
        <f t="shared" si="4"/>
        <v>15261.75</v>
      </c>
    </row>
    <row r="9" spans="1:9" x14ac:dyDescent="0.25">
      <c r="A9" t="s">
        <v>17</v>
      </c>
      <c r="B9" t="s">
        <v>18</v>
      </c>
      <c r="C9" s="4">
        <v>780.6</v>
      </c>
      <c r="D9">
        <v>22</v>
      </c>
      <c r="E9" s="4">
        <f t="shared" si="0"/>
        <v>17173.2</v>
      </c>
      <c r="F9" s="4">
        <f t="shared" si="1"/>
        <v>2575.98</v>
      </c>
      <c r="G9" s="4">
        <f t="shared" si="2"/>
        <v>14597.220000000001</v>
      </c>
      <c r="H9" s="4">
        <f t="shared" si="3"/>
        <v>2043.6108000000004</v>
      </c>
      <c r="I9" s="4">
        <f t="shared" si="4"/>
        <v>16640.830800000003</v>
      </c>
    </row>
    <row r="10" spans="1:9" x14ac:dyDescent="0.25">
      <c r="A10" t="s">
        <v>19</v>
      </c>
      <c r="B10" t="s">
        <v>20</v>
      </c>
      <c r="C10" s="4">
        <v>375</v>
      </c>
      <c r="D10">
        <v>36</v>
      </c>
      <c r="E10" s="4">
        <f t="shared" si="0"/>
        <v>13500</v>
      </c>
      <c r="F10" s="4">
        <f t="shared" si="1"/>
        <v>2025</v>
      </c>
      <c r="G10" s="4">
        <f t="shared" si="2"/>
        <v>11475</v>
      </c>
      <c r="H10" s="4">
        <f t="shared" si="3"/>
        <v>1606.5000000000002</v>
      </c>
      <c r="I10" s="4">
        <f t="shared" si="4"/>
        <v>13081.5</v>
      </c>
    </row>
    <row r="11" spans="1:9" x14ac:dyDescent="0.25">
      <c r="A11" t="s">
        <v>21</v>
      </c>
      <c r="B11" t="s">
        <v>22</v>
      </c>
      <c r="C11" s="4">
        <v>850</v>
      </c>
      <c r="D11">
        <v>14</v>
      </c>
      <c r="E11" s="4">
        <f t="shared" si="0"/>
        <v>11900</v>
      </c>
      <c r="F11" s="4">
        <f t="shared" si="1"/>
        <v>1785</v>
      </c>
      <c r="G11" s="4">
        <f t="shared" si="2"/>
        <v>10115</v>
      </c>
      <c r="H11" s="4">
        <f t="shared" si="3"/>
        <v>1416.1000000000001</v>
      </c>
      <c r="I11" s="4">
        <f t="shared" si="4"/>
        <v>11531.1</v>
      </c>
    </row>
    <row r="12" spans="1:9" x14ac:dyDescent="0.25">
      <c r="A12" t="s">
        <v>17</v>
      </c>
      <c r="B12" t="s">
        <v>23</v>
      </c>
      <c r="C12" s="4">
        <v>320</v>
      </c>
      <c r="D12">
        <v>30</v>
      </c>
      <c r="E12" s="4">
        <f t="shared" si="0"/>
        <v>9600</v>
      </c>
      <c r="F12" s="4">
        <f t="shared" si="1"/>
        <v>1440</v>
      </c>
      <c r="G12" s="4">
        <f t="shared" si="2"/>
        <v>8160</v>
      </c>
      <c r="H12" s="4">
        <f t="shared" si="3"/>
        <v>1142.4000000000001</v>
      </c>
      <c r="I12" s="4">
        <f t="shared" si="4"/>
        <v>9302.4</v>
      </c>
    </row>
    <row r="13" spans="1:9" x14ac:dyDescent="0.25">
      <c r="A13" t="s">
        <v>19</v>
      </c>
      <c r="B13" t="s">
        <v>24</v>
      </c>
      <c r="C13" s="4">
        <v>1465.6</v>
      </c>
      <c r="D13">
        <v>8</v>
      </c>
      <c r="E13" s="4">
        <f t="shared" si="0"/>
        <v>11724.8</v>
      </c>
      <c r="F13" s="4">
        <f t="shared" si="1"/>
        <v>1758.7199999999998</v>
      </c>
      <c r="G13" s="4">
        <f t="shared" si="2"/>
        <v>9966.08</v>
      </c>
      <c r="H13" s="4">
        <f t="shared" si="3"/>
        <v>1395.2512000000002</v>
      </c>
      <c r="I13" s="4">
        <f t="shared" si="4"/>
        <v>11361.331200000001</v>
      </c>
    </row>
    <row r="14" spans="1:9" x14ac:dyDescent="0.25">
      <c r="A14" t="s">
        <v>11</v>
      </c>
      <c r="B14" t="s">
        <v>22</v>
      </c>
      <c r="C14" s="4">
        <v>320</v>
      </c>
      <c r="D14">
        <v>23</v>
      </c>
      <c r="E14" s="4">
        <f t="shared" si="0"/>
        <v>7360</v>
      </c>
      <c r="F14" s="4">
        <f t="shared" si="1"/>
        <v>1104</v>
      </c>
      <c r="G14" s="4">
        <f t="shared" si="2"/>
        <v>6256</v>
      </c>
      <c r="H14" s="4">
        <f t="shared" si="3"/>
        <v>875.84</v>
      </c>
      <c r="I14" s="4">
        <f t="shared" si="4"/>
        <v>7131.84</v>
      </c>
    </row>
    <row r="15" spans="1:9" x14ac:dyDescent="0.25">
      <c r="A15" t="s">
        <v>13</v>
      </c>
      <c r="B15" t="s">
        <v>23</v>
      </c>
      <c r="C15" s="4">
        <v>320</v>
      </c>
      <c r="D15">
        <v>55</v>
      </c>
      <c r="E15" s="4">
        <f t="shared" si="0"/>
        <v>17600</v>
      </c>
      <c r="F15" s="4">
        <f t="shared" si="1"/>
        <v>2640</v>
      </c>
      <c r="G15" s="4">
        <f t="shared" si="2"/>
        <v>14960</v>
      </c>
      <c r="H15" s="4">
        <f t="shared" si="3"/>
        <v>2094.4</v>
      </c>
      <c r="I15" s="4">
        <f t="shared" si="4"/>
        <v>17054.400000000001</v>
      </c>
    </row>
    <row r="16" spans="1:9" x14ac:dyDescent="0.25">
      <c r="A16" t="s">
        <v>15</v>
      </c>
      <c r="B16" t="s">
        <v>25</v>
      </c>
      <c r="C16" s="4">
        <v>1050</v>
      </c>
      <c r="D16">
        <v>11</v>
      </c>
      <c r="E16" s="4">
        <f t="shared" si="0"/>
        <v>11550</v>
      </c>
      <c r="F16" s="4">
        <f t="shared" si="1"/>
        <v>1732.5</v>
      </c>
      <c r="G16" s="4">
        <f t="shared" si="2"/>
        <v>9817.5</v>
      </c>
      <c r="H16" s="4">
        <f t="shared" si="3"/>
        <v>1374.45</v>
      </c>
      <c r="I16" s="4">
        <f t="shared" si="4"/>
        <v>11191.95</v>
      </c>
    </row>
    <row r="17" spans="1:9" x14ac:dyDescent="0.25">
      <c r="A17" t="s">
        <v>17</v>
      </c>
      <c r="B17" t="s">
        <v>12</v>
      </c>
      <c r="C17" s="4">
        <v>575.79999999999995</v>
      </c>
      <c r="D17">
        <v>18</v>
      </c>
      <c r="E17" s="4">
        <f t="shared" si="0"/>
        <v>10364.4</v>
      </c>
      <c r="F17" s="4">
        <f t="shared" si="1"/>
        <v>1554.6599999999999</v>
      </c>
      <c r="G17" s="4">
        <f t="shared" si="2"/>
        <v>8809.74</v>
      </c>
      <c r="H17" s="4">
        <f t="shared" si="3"/>
        <v>1233.3636000000001</v>
      </c>
      <c r="I17" s="4">
        <f t="shared" si="4"/>
        <v>10043.1036</v>
      </c>
    </row>
    <row r="18" spans="1:9" x14ac:dyDescent="0.25">
      <c r="A18" t="s">
        <v>19</v>
      </c>
      <c r="B18" t="s">
        <v>14</v>
      </c>
      <c r="C18" s="4">
        <v>1750.8</v>
      </c>
      <c r="D18">
        <v>5</v>
      </c>
      <c r="E18" s="4">
        <f t="shared" si="0"/>
        <v>8754</v>
      </c>
      <c r="F18" s="4">
        <f t="shared" si="1"/>
        <v>1313.1</v>
      </c>
      <c r="G18" s="4">
        <f t="shared" si="2"/>
        <v>7440.9</v>
      </c>
      <c r="H18" s="4">
        <f t="shared" si="3"/>
        <v>1041.7260000000001</v>
      </c>
      <c r="I18" s="4">
        <f t="shared" si="4"/>
        <v>8482.6260000000002</v>
      </c>
    </row>
    <row r="19" spans="1:9" x14ac:dyDescent="0.25">
      <c r="A19" t="s">
        <v>21</v>
      </c>
      <c r="B19" t="s">
        <v>16</v>
      </c>
      <c r="C19" s="4">
        <v>350</v>
      </c>
      <c r="D19">
        <v>34</v>
      </c>
      <c r="E19" s="4">
        <f t="shared" si="0"/>
        <v>11900</v>
      </c>
      <c r="F19" s="4">
        <f t="shared" si="1"/>
        <v>1785</v>
      </c>
      <c r="G19" s="4">
        <f t="shared" si="2"/>
        <v>10115</v>
      </c>
      <c r="H19" s="4">
        <f t="shared" si="3"/>
        <v>1416.1000000000001</v>
      </c>
      <c r="I19" s="4">
        <f t="shared" si="4"/>
        <v>11531.1</v>
      </c>
    </row>
    <row r="20" spans="1:9" x14ac:dyDescent="0.25">
      <c r="A20" t="s">
        <v>19</v>
      </c>
      <c r="B20" t="s">
        <v>18</v>
      </c>
      <c r="C20" s="4">
        <v>780.6</v>
      </c>
      <c r="D20">
        <v>15</v>
      </c>
      <c r="E20" s="4">
        <f t="shared" si="0"/>
        <v>11709</v>
      </c>
      <c r="F20" s="4">
        <f t="shared" si="1"/>
        <v>1756.35</v>
      </c>
      <c r="G20" s="4">
        <f t="shared" si="2"/>
        <v>9952.65</v>
      </c>
      <c r="H20" s="4">
        <f t="shared" si="3"/>
        <v>1393.3710000000001</v>
      </c>
      <c r="I20" s="4">
        <f t="shared" si="4"/>
        <v>11346.021000000001</v>
      </c>
    </row>
    <row r="21" spans="1:9" x14ac:dyDescent="0.25">
      <c r="A21" t="s">
        <v>11</v>
      </c>
      <c r="B21" t="s">
        <v>20</v>
      </c>
      <c r="C21" s="4">
        <v>780.6</v>
      </c>
      <c r="D21">
        <v>33</v>
      </c>
      <c r="E21" s="4">
        <f t="shared" si="0"/>
        <v>25759.8</v>
      </c>
      <c r="F21" s="4">
        <f t="shared" si="1"/>
        <v>3863.97</v>
      </c>
      <c r="G21" s="4">
        <f t="shared" si="2"/>
        <v>21895.829999999998</v>
      </c>
      <c r="H21" s="4">
        <f t="shared" si="3"/>
        <v>3065.4162000000001</v>
      </c>
      <c r="I21" s="4">
        <f t="shared" si="4"/>
        <v>24961.246199999998</v>
      </c>
    </row>
    <row r="22" spans="1:9" x14ac:dyDescent="0.25">
      <c r="A22" t="s">
        <v>13</v>
      </c>
      <c r="B22" t="s">
        <v>25</v>
      </c>
      <c r="C22" s="4">
        <v>1050</v>
      </c>
      <c r="D22">
        <v>12</v>
      </c>
      <c r="E22" s="4">
        <f t="shared" si="0"/>
        <v>12600</v>
      </c>
      <c r="F22" s="4">
        <f t="shared" si="1"/>
        <v>1890</v>
      </c>
      <c r="G22" s="4">
        <f t="shared" si="2"/>
        <v>10710</v>
      </c>
      <c r="H22" s="4">
        <f t="shared" si="3"/>
        <v>1499.4</v>
      </c>
      <c r="I22" s="4">
        <f t="shared" si="4"/>
        <v>12209.4</v>
      </c>
    </row>
    <row r="23" spans="1:9" x14ac:dyDescent="0.25">
      <c r="A23" t="s">
        <v>15</v>
      </c>
      <c r="B23" t="s">
        <v>22</v>
      </c>
      <c r="C23" s="4">
        <v>850</v>
      </c>
      <c r="D23">
        <v>26</v>
      </c>
      <c r="E23" s="4">
        <f t="shared" si="0"/>
        <v>22100</v>
      </c>
      <c r="F23" s="4">
        <f t="shared" si="1"/>
        <v>3315</v>
      </c>
      <c r="G23" s="4">
        <f t="shared" si="2"/>
        <v>18785</v>
      </c>
      <c r="H23" s="4">
        <f t="shared" si="3"/>
        <v>2629.9</v>
      </c>
      <c r="I23" s="4">
        <f t="shared" si="4"/>
        <v>21414.9</v>
      </c>
    </row>
    <row r="24" spans="1:9" x14ac:dyDescent="0.25">
      <c r="A24" t="s">
        <v>11</v>
      </c>
      <c r="B24" t="s">
        <v>16</v>
      </c>
      <c r="C24" s="4">
        <v>350</v>
      </c>
      <c r="D24">
        <v>17</v>
      </c>
      <c r="E24" s="4">
        <f t="shared" si="0"/>
        <v>5950</v>
      </c>
      <c r="F24" s="4">
        <f t="shared" si="1"/>
        <v>892.5</v>
      </c>
      <c r="G24" s="4">
        <f t="shared" si="2"/>
        <v>5057.5</v>
      </c>
      <c r="H24" s="4">
        <f t="shared" si="3"/>
        <v>708.05000000000007</v>
      </c>
      <c r="I24" s="4">
        <f t="shared" si="4"/>
        <v>5765.55</v>
      </c>
    </row>
    <row r="25" spans="1:9" x14ac:dyDescent="0.25">
      <c r="A25" t="s">
        <v>13</v>
      </c>
      <c r="B25" t="s">
        <v>24</v>
      </c>
      <c r="C25" s="4">
        <v>1465.6</v>
      </c>
      <c r="D25">
        <v>5</v>
      </c>
      <c r="E25" s="4">
        <f t="shared" si="0"/>
        <v>7328</v>
      </c>
      <c r="F25" s="4">
        <f t="shared" si="1"/>
        <v>1099.2</v>
      </c>
      <c r="G25" s="4">
        <f t="shared" si="2"/>
        <v>6228.8</v>
      </c>
      <c r="H25" s="4">
        <f t="shared" si="3"/>
        <v>872.03200000000015</v>
      </c>
      <c r="I25" s="4">
        <f t="shared" si="4"/>
        <v>7100.8320000000003</v>
      </c>
    </row>
    <row r="26" spans="1:9" ht="13.8" thickBot="1" x14ac:dyDescent="0.3">
      <c r="A26" s="5" t="s">
        <v>15</v>
      </c>
      <c r="B26" s="5" t="s">
        <v>25</v>
      </c>
      <c r="C26" s="6">
        <v>1050</v>
      </c>
      <c r="D26" s="5">
        <v>20</v>
      </c>
      <c r="E26" s="6">
        <f t="shared" si="0"/>
        <v>21000</v>
      </c>
      <c r="F26" s="6">
        <f t="shared" si="1"/>
        <v>3150</v>
      </c>
      <c r="G26" s="6">
        <f t="shared" si="2"/>
        <v>17850</v>
      </c>
      <c r="H26" s="6">
        <f t="shared" si="3"/>
        <v>2499.0000000000005</v>
      </c>
      <c r="I26" s="6">
        <f t="shared" si="4"/>
        <v>20349</v>
      </c>
    </row>
    <row r="27" spans="1:9" x14ac:dyDescent="0.25">
      <c r="H27" s="7" t="s">
        <v>26</v>
      </c>
      <c r="I27" s="4">
        <f>SUM(I6:I26)</f>
        <v>277768.11359999998</v>
      </c>
    </row>
    <row r="28" spans="1:9" x14ac:dyDescent="0.25">
      <c r="H28" s="7" t="s">
        <v>27</v>
      </c>
      <c r="I28" s="4">
        <f>AVERAGE(F6:F26)</f>
        <v>2047.5314285714285</v>
      </c>
    </row>
  </sheetData>
  <mergeCells count="2">
    <mergeCell ref="A1:I1"/>
    <mergeCell ref="A2:I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0" workbookViewId="0">
      <selection activeCell="C40" sqref="C40"/>
    </sheetView>
  </sheetViews>
  <sheetFormatPr defaultRowHeight="13.2" outlineLevelRow="2" x14ac:dyDescent="0.25"/>
  <cols>
    <col min="1" max="1" width="17.44140625" customWidth="1"/>
    <col min="2" max="2" width="18.6640625" bestFit="1" customWidth="1"/>
    <col min="5" max="5" width="12" customWidth="1"/>
    <col min="6" max="6" width="10.5546875" customWidth="1"/>
    <col min="8" max="9" width="9.5546875" bestFit="1" customWidth="1"/>
  </cols>
  <sheetData>
    <row r="1" spans="1:9" ht="23.4" x14ac:dyDescent="0.45">
      <c r="A1" s="27" t="s">
        <v>48</v>
      </c>
      <c r="B1" s="27"/>
      <c r="C1" s="27"/>
      <c r="D1" s="27"/>
      <c r="E1" s="27"/>
      <c r="F1" s="27"/>
      <c r="G1" s="27"/>
      <c r="H1" s="27"/>
      <c r="I1" s="27"/>
    </row>
    <row r="2" spans="1:9" ht="21" x14ac:dyDescent="0.4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 x14ac:dyDescent="0.4">
      <c r="A3" s="8"/>
      <c r="B3" s="8"/>
      <c r="C3" s="8"/>
      <c r="D3" s="8"/>
      <c r="E3" s="29" t="s">
        <v>1</v>
      </c>
      <c r="F3" s="30">
        <v>0.15</v>
      </c>
      <c r="G3" s="8"/>
      <c r="H3" s="8"/>
      <c r="I3" s="8"/>
    </row>
    <row r="4" spans="1:9" ht="12.75" customHeight="1" x14ac:dyDescent="0.4">
      <c r="A4" s="8"/>
      <c r="B4" s="8"/>
      <c r="C4" s="8"/>
      <c r="D4" s="8"/>
      <c r="E4" s="31" t="s">
        <v>2</v>
      </c>
      <c r="F4" s="32">
        <v>0.14000000000000001</v>
      </c>
      <c r="G4" s="8"/>
      <c r="H4" s="8"/>
      <c r="I4" s="8"/>
    </row>
    <row r="5" spans="1:9" ht="54.75" customHeight="1" thickBot="1" x14ac:dyDescent="0.3">
      <c r="A5" s="9" t="s">
        <v>3</v>
      </c>
      <c r="B5" s="9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2</v>
      </c>
      <c r="I5" s="10" t="s">
        <v>10</v>
      </c>
    </row>
    <row r="6" spans="1:9" hidden="1" outlineLevel="2" x14ac:dyDescent="0.25">
      <c r="A6" t="s">
        <v>11</v>
      </c>
      <c r="B6" t="s">
        <v>16</v>
      </c>
      <c r="C6" s="4">
        <v>350</v>
      </c>
      <c r="D6">
        <v>17</v>
      </c>
      <c r="E6" s="4">
        <f>C6*D6</f>
        <v>5950</v>
      </c>
      <c r="F6" s="4">
        <f>($F$3*E6)</f>
        <v>892.5</v>
      </c>
      <c r="G6" s="4">
        <f>E6-F6</f>
        <v>5057.5</v>
      </c>
      <c r="H6" s="4">
        <f>G6*$F$4</f>
        <v>708.05000000000007</v>
      </c>
      <c r="I6" s="4">
        <f>G6+H6</f>
        <v>5765.55</v>
      </c>
    </row>
    <row r="7" spans="1:9" hidden="1" outlineLevel="2" x14ac:dyDescent="0.25">
      <c r="A7" t="s">
        <v>11</v>
      </c>
      <c r="B7" s="13" t="s">
        <v>29</v>
      </c>
      <c r="C7" s="4">
        <v>320</v>
      </c>
      <c r="D7">
        <v>23</v>
      </c>
      <c r="E7" s="4">
        <f>C7*D7</f>
        <v>7360</v>
      </c>
      <c r="F7" s="4">
        <f>($F$3*E7)</f>
        <v>1104</v>
      </c>
      <c r="G7" s="4">
        <f>E7-F7</f>
        <v>6256</v>
      </c>
      <c r="H7" s="4">
        <f>G7*$F$4</f>
        <v>875.84</v>
      </c>
      <c r="I7" s="4">
        <f>G7+H7</f>
        <v>7131.84</v>
      </c>
    </row>
    <row r="8" spans="1:9" hidden="1" outlineLevel="2" x14ac:dyDescent="0.25">
      <c r="A8" t="s">
        <v>11</v>
      </c>
      <c r="B8" s="13" t="s">
        <v>28</v>
      </c>
      <c r="C8" s="4">
        <v>780.6</v>
      </c>
      <c r="D8">
        <v>33</v>
      </c>
      <c r="E8" s="4">
        <f>C8*D8</f>
        <v>25759.8</v>
      </c>
      <c r="F8" s="4">
        <f>($F$3*E8)</f>
        <v>3863.97</v>
      </c>
      <c r="G8" s="4">
        <f>E8-F8</f>
        <v>21895.829999999998</v>
      </c>
      <c r="H8" s="4">
        <f>G8*$F$4</f>
        <v>3065.4162000000001</v>
      </c>
      <c r="I8" s="4">
        <f>G8+H8</f>
        <v>24961.246199999998</v>
      </c>
    </row>
    <row r="9" spans="1:9" hidden="1" outlineLevel="2" x14ac:dyDescent="0.25">
      <c r="A9" t="s">
        <v>11</v>
      </c>
      <c r="B9" s="13" t="s">
        <v>28</v>
      </c>
      <c r="C9" s="4">
        <v>575.79999999999995</v>
      </c>
      <c r="D9">
        <v>30</v>
      </c>
      <c r="E9" s="4">
        <f>C9*D9</f>
        <v>17274</v>
      </c>
      <c r="F9" s="4">
        <f>($F$3*E9)</f>
        <v>2591.1</v>
      </c>
      <c r="G9" s="4">
        <f>E9-F9</f>
        <v>14682.9</v>
      </c>
      <c r="H9" s="4">
        <f>G9*$F$4</f>
        <v>2055.6060000000002</v>
      </c>
      <c r="I9" s="4">
        <f>G9+H9</f>
        <v>16738.506000000001</v>
      </c>
    </row>
    <row r="10" spans="1:9" outlineLevel="1" collapsed="1" x14ac:dyDescent="0.25">
      <c r="A10" s="15" t="s">
        <v>31</v>
      </c>
      <c r="B10" s="13"/>
      <c r="C10" s="4"/>
      <c r="E10" s="4"/>
      <c r="F10" s="4"/>
      <c r="G10" s="4"/>
      <c r="H10" s="4"/>
      <c r="I10" s="4">
        <f>SUBTOTAL(9,I6:I9)</f>
        <v>54597.142199999995</v>
      </c>
    </row>
    <row r="11" spans="1:9" hidden="1" outlineLevel="2" x14ac:dyDescent="0.25">
      <c r="A11" t="s">
        <v>13</v>
      </c>
      <c r="B11" s="13" t="s">
        <v>30</v>
      </c>
      <c r="C11" s="4">
        <v>1465.6</v>
      </c>
      <c r="D11">
        <v>5</v>
      </c>
      <c r="E11" s="4">
        <f>C11*D11</f>
        <v>7328</v>
      </c>
      <c r="F11" s="4">
        <f>($F$3*E11)</f>
        <v>1099.2</v>
      </c>
      <c r="G11" s="4">
        <f>E11-F11</f>
        <v>6228.8</v>
      </c>
      <c r="H11" s="4">
        <f>G11*$F$4</f>
        <v>872.03200000000015</v>
      </c>
      <c r="I11" s="4">
        <f>G11+H11</f>
        <v>7100.8320000000003</v>
      </c>
    </row>
    <row r="12" spans="1:9" hidden="1" outlineLevel="2" x14ac:dyDescent="0.25">
      <c r="A12" t="s">
        <v>13</v>
      </c>
      <c r="B12" s="13" t="s">
        <v>29</v>
      </c>
      <c r="C12" s="4">
        <v>1750.8</v>
      </c>
      <c r="D12">
        <v>9</v>
      </c>
      <c r="E12" s="4">
        <f>C12*D12</f>
        <v>15757.199999999999</v>
      </c>
      <c r="F12" s="4">
        <f>($F$3*E12)</f>
        <v>2363.58</v>
      </c>
      <c r="G12" s="4">
        <f>E12-F12</f>
        <v>13393.619999999999</v>
      </c>
      <c r="H12" s="4">
        <f>G12*$F$4</f>
        <v>1875.1068</v>
      </c>
      <c r="I12" s="4">
        <f>G12+H12</f>
        <v>15268.726799999999</v>
      </c>
    </row>
    <row r="13" spans="1:9" hidden="1" outlineLevel="2" x14ac:dyDescent="0.25">
      <c r="A13" t="s">
        <v>13</v>
      </c>
      <c r="B13" t="s">
        <v>23</v>
      </c>
      <c r="C13" s="4">
        <v>320</v>
      </c>
      <c r="D13">
        <v>55</v>
      </c>
      <c r="E13" s="4">
        <f>C13*D13</f>
        <v>17600</v>
      </c>
      <c r="F13" s="4">
        <f>($F$3*E13)</f>
        <v>2640</v>
      </c>
      <c r="G13" s="4">
        <f>E13-F13</f>
        <v>14960</v>
      </c>
      <c r="H13" s="4">
        <f>G13*$F$4</f>
        <v>2094.4</v>
      </c>
      <c r="I13" s="4">
        <f>G13+H13</f>
        <v>17054.400000000001</v>
      </c>
    </row>
    <row r="14" spans="1:9" hidden="1" outlineLevel="2" x14ac:dyDescent="0.25">
      <c r="A14" t="s">
        <v>13</v>
      </c>
      <c r="B14" t="s">
        <v>25</v>
      </c>
      <c r="C14" s="4">
        <v>1050</v>
      </c>
      <c r="D14">
        <v>12</v>
      </c>
      <c r="E14" s="4">
        <f>C14*D14</f>
        <v>12600</v>
      </c>
      <c r="F14" s="4">
        <f>($F$3*E14)</f>
        <v>1890</v>
      </c>
      <c r="G14" s="4">
        <f>E14-F14</f>
        <v>10710</v>
      </c>
      <c r="H14" s="4">
        <f>G14*$F$4</f>
        <v>1499.4</v>
      </c>
      <c r="I14" s="4">
        <f>G14+H14</f>
        <v>12209.4</v>
      </c>
    </row>
    <row r="15" spans="1:9" outlineLevel="1" collapsed="1" x14ac:dyDescent="0.25">
      <c r="A15" s="15" t="s">
        <v>32</v>
      </c>
      <c r="C15" s="4"/>
      <c r="E15" s="4"/>
      <c r="F15" s="4"/>
      <c r="G15" s="4"/>
      <c r="H15" s="4"/>
      <c r="I15" s="4">
        <f>SUBTOTAL(9,I11:I14)</f>
        <v>51633.358800000002</v>
      </c>
    </row>
    <row r="16" spans="1:9" hidden="1" outlineLevel="2" x14ac:dyDescent="0.25">
      <c r="A16" t="s">
        <v>17</v>
      </c>
      <c r="B16" t="s">
        <v>18</v>
      </c>
      <c r="C16" s="4">
        <v>780.6</v>
      </c>
      <c r="D16">
        <v>22</v>
      </c>
      <c r="E16" s="4">
        <f>C16*D16</f>
        <v>17173.2</v>
      </c>
      <c r="F16" s="4">
        <f>($F$3*E16)</f>
        <v>2575.98</v>
      </c>
      <c r="G16" s="4">
        <f>E16-F16</f>
        <v>14597.220000000001</v>
      </c>
      <c r="H16" s="4">
        <f>G16*$F$4</f>
        <v>2043.6108000000004</v>
      </c>
      <c r="I16" s="4">
        <f>G16+H16</f>
        <v>16640.830800000003</v>
      </c>
    </row>
    <row r="17" spans="1:9" hidden="1" outlineLevel="2" x14ac:dyDescent="0.25">
      <c r="A17" t="s">
        <v>17</v>
      </c>
      <c r="B17" t="s">
        <v>23</v>
      </c>
      <c r="C17" s="4">
        <v>320</v>
      </c>
      <c r="D17">
        <v>30</v>
      </c>
      <c r="E17" s="4">
        <f>C17*D17</f>
        <v>9600</v>
      </c>
      <c r="F17" s="4">
        <f>($F$3*E17)</f>
        <v>1440</v>
      </c>
      <c r="G17" s="4">
        <f>E17-F17</f>
        <v>8160</v>
      </c>
      <c r="H17" s="4">
        <f>G17*$F$4</f>
        <v>1142.4000000000001</v>
      </c>
      <c r="I17" s="4">
        <f>G17+H17</f>
        <v>9302.4</v>
      </c>
    </row>
    <row r="18" spans="1:9" hidden="1" outlineLevel="2" x14ac:dyDescent="0.25">
      <c r="A18" t="s">
        <v>17</v>
      </c>
      <c r="B18" s="13" t="s">
        <v>28</v>
      </c>
      <c r="C18" s="4">
        <v>575.79999999999995</v>
      </c>
      <c r="D18">
        <v>18</v>
      </c>
      <c r="E18" s="4">
        <f>C18*D18</f>
        <v>10364.4</v>
      </c>
      <c r="F18" s="4">
        <f>($F$3*E18)</f>
        <v>1554.6599999999999</v>
      </c>
      <c r="G18" s="4">
        <f>E18-F18</f>
        <v>8809.74</v>
      </c>
      <c r="H18" s="4">
        <f>G18*$F$4</f>
        <v>1233.3636000000001</v>
      </c>
      <c r="I18" s="4">
        <f>G18+H18</f>
        <v>10043.1036</v>
      </c>
    </row>
    <row r="19" spans="1:9" outlineLevel="1" collapsed="1" x14ac:dyDescent="0.25">
      <c r="A19" s="15" t="s">
        <v>33</v>
      </c>
      <c r="B19" s="13"/>
      <c r="C19" s="4"/>
      <c r="E19" s="4"/>
      <c r="F19" s="4"/>
      <c r="G19" s="4"/>
      <c r="H19" s="4"/>
      <c r="I19" s="4">
        <f>SUBTOTAL(9,I16:I18)</f>
        <v>35986.334400000007</v>
      </c>
    </row>
    <row r="20" spans="1:9" hidden="1" outlineLevel="2" x14ac:dyDescent="0.25">
      <c r="A20" t="s">
        <v>15</v>
      </c>
      <c r="B20" t="s">
        <v>16</v>
      </c>
      <c r="C20" s="4">
        <v>350</v>
      </c>
      <c r="D20">
        <v>45</v>
      </c>
      <c r="E20" s="4">
        <f>C20*D20</f>
        <v>15750</v>
      </c>
      <c r="F20" s="4">
        <f>($F$3*E20)</f>
        <v>2362.5</v>
      </c>
      <c r="G20" s="4">
        <f>E20-F20</f>
        <v>13387.5</v>
      </c>
      <c r="H20" s="4">
        <f>G20*$F$4</f>
        <v>1874.2500000000002</v>
      </c>
      <c r="I20" s="4">
        <f>G20+H20</f>
        <v>15261.75</v>
      </c>
    </row>
    <row r="21" spans="1:9" hidden="1" outlineLevel="2" x14ac:dyDescent="0.25">
      <c r="A21" t="s">
        <v>15</v>
      </c>
      <c r="B21" s="13" t="s">
        <v>29</v>
      </c>
      <c r="C21" s="4">
        <v>850</v>
      </c>
      <c r="D21">
        <v>26</v>
      </c>
      <c r="E21" s="4">
        <f>C21*D21</f>
        <v>22100</v>
      </c>
      <c r="F21" s="4">
        <f>($F$3*E21)</f>
        <v>3315</v>
      </c>
      <c r="G21" s="4">
        <f>E21-F21</f>
        <v>18785</v>
      </c>
      <c r="H21" s="4">
        <f>G21*$F$4</f>
        <v>2629.9</v>
      </c>
      <c r="I21" s="4">
        <f>G21+H21</f>
        <v>21414.9</v>
      </c>
    </row>
    <row r="22" spans="1:9" hidden="1" outlineLevel="2" x14ac:dyDescent="0.25">
      <c r="A22" t="s">
        <v>15</v>
      </c>
      <c r="B22" t="s">
        <v>25</v>
      </c>
      <c r="C22" s="4">
        <v>1050</v>
      </c>
      <c r="D22">
        <v>11</v>
      </c>
      <c r="E22" s="4">
        <f>C22*D22</f>
        <v>11550</v>
      </c>
      <c r="F22" s="4">
        <f>($F$3*E22)</f>
        <v>1732.5</v>
      </c>
      <c r="G22" s="4">
        <f>E22-F22</f>
        <v>9817.5</v>
      </c>
      <c r="H22" s="4">
        <f>G22*$F$4</f>
        <v>1374.45</v>
      </c>
      <c r="I22" s="4">
        <f>G22+H22</f>
        <v>11191.95</v>
      </c>
    </row>
    <row r="23" spans="1:9" hidden="1" outlineLevel="2" x14ac:dyDescent="0.25">
      <c r="A23" s="11" t="s">
        <v>15</v>
      </c>
      <c r="B23" s="11" t="s">
        <v>25</v>
      </c>
      <c r="C23" s="12">
        <v>1050</v>
      </c>
      <c r="D23" s="11">
        <v>20</v>
      </c>
      <c r="E23" s="12">
        <f>C23*D23</f>
        <v>21000</v>
      </c>
      <c r="F23" s="12">
        <f>($F$3*E23)</f>
        <v>3150</v>
      </c>
      <c r="G23" s="12">
        <f>E23-F23</f>
        <v>17850</v>
      </c>
      <c r="H23" s="12">
        <f>G23*$F$4</f>
        <v>2499.0000000000005</v>
      </c>
      <c r="I23" s="12">
        <f>G23+H23</f>
        <v>20349</v>
      </c>
    </row>
    <row r="24" spans="1:9" outlineLevel="1" collapsed="1" x14ac:dyDescent="0.25">
      <c r="A24" s="16" t="s">
        <v>34</v>
      </c>
      <c r="B24" s="11"/>
      <c r="C24" s="12"/>
      <c r="D24" s="11"/>
      <c r="E24" s="12"/>
      <c r="F24" s="12"/>
      <c r="G24" s="12"/>
      <c r="H24" s="12"/>
      <c r="I24" s="12">
        <f>SUBTOTAL(9,I20:I23)</f>
        <v>68217.600000000006</v>
      </c>
    </row>
    <row r="25" spans="1:9" hidden="1" outlineLevel="2" x14ac:dyDescent="0.25">
      <c r="A25" t="s">
        <v>19</v>
      </c>
      <c r="B25" s="13" t="s">
        <v>30</v>
      </c>
      <c r="C25" s="4">
        <v>1465.6</v>
      </c>
      <c r="D25">
        <v>8</v>
      </c>
      <c r="E25" s="4">
        <f>C25*D25</f>
        <v>11724.8</v>
      </c>
      <c r="F25" s="4">
        <f>($F$3*E25)</f>
        <v>1758.7199999999998</v>
      </c>
      <c r="G25" s="4">
        <f>E25-F25</f>
        <v>9966.08</v>
      </c>
      <c r="H25" s="4">
        <f>G25*$F$4</f>
        <v>1395.2512000000002</v>
      </c>
      <c r="I25" s="4">
        <f>G25+H25</f>
        <v>11361.331200000001</v>
      </c>
    </row>
    <row r="26" spans="1:9" hidden="1" outlineLevel="2" x14ac:dyDescent="0.25">
      <c r="A26" t="s">
        <v>19</v>
      </c>
      <c r="B26" t="s">
        <v>18</v>
      </c>
      <c r="C26" s="4">
        <v>780.6</v>
      </c>
      <c r="D26">
        <v>15</v>
      </c>
      <c r="E26" s="4">
        <f>C26*D26</f>
        <v>11709</v>
      </c>
      <c r="F26" s="4">
        <f>($F$3*E26)</f>
        <v>1756.35</v>
      </c>
      <c r="G26" s="4">
        <f>E26-F26</f>
        <v>9952.65</v>
      </c>
      <c r="H26" s="4">
        <f>G26*$F$4</f>
        <v>1393.3710000000001</v>
      </c>
      <c r="I26" s="4">
        <f>G26+H26</f>
        <v>11346.021000000001</v>
      </c>
    </row>
    <row r="27" spans="1:9" hidden="1" outlineLevel="2" x14ac:dyDescent="0.25">
      <c r="A27" t="s">
        <v>19</v>
      </c>
      <c r="B27" s="13" t="s">
        <v>29</v>
      </c>
      <c r="C27" s="4">
        <v>1750.8</v>
      </c>
      <c r="D27">
        <v>5</v>
      </c>
      <c r="E27" s="4">
        <f>C27*D27</f>
        <v>8754</v>
      </c>
      <c r="F27" s="4">
        <f>($F$3*E27)</f>
        <v>1313.1</v>
      </c>
      <c r="G27" s="4">
        <f>E27-F27</f>
        <v>7440.9</v>
      </c>
      <c r="H27" s="4">
        <f>G27*$F$4</f>
        <v>1041.7260000000001</v>
      </c>
      <c r="I27" s="4">
        <f>G27+H27</f>
        <v>8482.6260000000002</v>
      </c>
    </row>
    <row r="28" spans="1:9" hidden="1" outlineLevel="2" x14ac:dyDescent="0.25">
      <c r="A28" t="s">
        <v>19</v>
      </c>
      <c r="B28" s="13" t="s">
        <v>28</v>
      </c>
      <c r="C28" s="4">
        <v>375</v>
      </c>
      <c r="D28">
        <v>36</v>
      </c>
      <c r="E28" s="4">
        <f>C28*D28</f>
        <v>13500</v>
      </c>
      <c r="F28" s="4">
        <f>($F$3*E28)</f>
        <v>2025</v>
      </c>
      <c r="G28" s="4">
        <f>E28-F28</f>
        <v>11475</v>
      </c>
      <c r="H28" s="4">
        <f>G28*$F$4</f>
        <v>1606.5000000000002</v>
      </c>
      <c r="I28" s="4">
        <f>G28+H28</f>
        <v>13081.5</v>
      </c>
    </row>
    <row r="29" spans="1:9" outlineLevel="1" collapsed="1" x14ac:dyDescent="0.25">
      <c r="A29" s="15" t="s">
        <v>35</v>
      </c>
      <c r="B29" s="13"/>
      <c r="C29" s="4"/>
      <c r="E29" s="4"/>
      <c r="F29" s="4"/>
      <c r="G29" s="4"/>
      <c r="H29" s="4"/>
      <c r="I29" s="4">
        <f>SUBTOTAL(9,I25:I28)</f>
        <v>44271.478199999998</v>
      </c>
    </row>
    <row r="30" spans="1:9" hidden="1" outlineLevel="2" x14ac:dyDescent="0.25">
      <c r="A30" t="s">
        <v>21</v>
      </c>
      <c r="B30" t="s">
        <v>16</v>
      </c>
      <c r="C30" s="4">
        <v>350</v>
      </c>
      <c r="D30">
        <v>34</v>
      </c>
      <c r="E30" s="4">
        <f>C30*D30</f>
        <v>11900</v>
      </c>
      <c r="F30" s="4">
        <f>($F$3*E30)</f>
        <v>1785</v>
      </c>
      <c r="G30" s="4">
        <f>E30-F30</f>
        <v>10115</v>
      </c>
      <c r="H30" s="4">
        <f>G30*$F$4</f>
        <v>1416.1000000000001</v>
      </c>
      <c r="I30" s="4">
        <f>G30+H30</f>
        <v>11531.1</v>
      </c>
    </row>
    <row r="31" spans="1:9" ht="13.8" hidden="1" outlineLevel="2" thickBot="1" x14ac:dyDescent="0.3">
      <c r="A31" s="5" t="s">
        <v>21</v>
      </c>
      <c r="B31" s="14" t="s">
        <v>29</v>
      </c>
      <c r="C31" s="6">
        <v>850</v>
      </c>
      <c r="D31" s="5">
        <v>14</v>
      </c>
      <c r="E31" s="6">
        <f>C31*D31</f>
        <v>11900</v>
      </c>
      <c r="F31" s="6">
        <f>($F$3*E31)</f>
        <v>1785</v>
      </c>
      <c r="G31" s="6">
        <f>E31-F31</f>
        <v>10115</v>
      </c>
      <c r="H31" s="6">
        <f>G31*$F$4</f>
        <v>1416.1000000000001</v>
      </c>
      <c r="I31" s="6">
        <f>G31+H31</f>
        <v>11531.1</v>
      </c>
    </row>
    <row r="32" spans="1:9" outlineLevel="1" collapsed="1" x14ac:dyDescent="0.25">
      <c r="A32" s="16" t="s">
        <v>36</v>
      </c>
      <c r="B32" s="17"/>
      <c r="C32" s="12"/>
      <c r="D32" s="11"/>
      <c r="E32" s="12"/>
      <c r="F32" s="12"/>
      <c r="G32" s="12"/>
      <c r="H32" s="12"/>
      <c r="I32" s="12">
        <f>SUBTOTAL(9,I30:I31)</f>
        <v>23062.2</v>
      </c>
    </row>
    <row r="33" spans="1:9" x14ac:dyDescent="0.25">
      <c r="A33" s="16" t="s">
        <v>37</v>
      </c>
      <c r="B33" s="17"/>
      <c r="C33" s="12"/>
      <c r="D33" s="11"/>
      <c r="E33" s="12"/>
      <c r="F33" s="12"/>
      <c r="G33" s="12"/>
      <c r="H33" s="12"/>
      <c r="I33" s="12">
        <f>SUBTOTAL(9,I6:I31)</f>
        <v>277768.11359999992</v>
      </c>
    </row>
    <row r="34" spans="1:9" x14ac:dyDescent="0.25">
      <c r="H34" s="7" t="s">
        <v>26</v>
      </c>
      <c r="I34" s="4">
        <f>SUM(I6:I31)</f>
        <v>532474.02720000001</v>
      </c>
    </row>
    <row r="35" spans="1:9" x14ac:dyDescent="0.25">
      <c r="H35" s="7" t="s">
        <v>27</v>
      </c>
      <c r="I35" s="4">
        <f>AVERAGE(F6:F31)</f>
        <v>2047.5314285714285</v>
      </c>
    </row>
  </sheetData>
  <sortState ref="A6:I26">
    <sortCondition ref="A6:A26"/>
    <sortCondition ref="B6:B26"/>
  </sortState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Plot chart</vt:lpstr>
      <vt:lpstr>Formulae</vt:lpstr>
      <vt:lpstr>Chart answer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du Toit &amp; van der Merwe</cp:lastModifiedBy>
  <dcterms:created xsi:type="dcterms:W3CDTF">2003-08-10T08:31:25Z</dcterms:created>
  <dcterms:modified xsi:type="dcterms:W3CDTF">2018-02-25T13:14:31Z</dcterms:modified>
</cp:coreProperties>
</file>