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N5 Computer Practise 2016 SHARON SEP 28\Practical N5 Computer Practice Memo\Topic 1 N5 Excel anwers\"/>
    </mc:Choice>
  </mc:AlternateContent>
  <xr:revisionPtr revIDLastSave="0" documentId="8_{9FE71C38-525D-462F-B29E-DABBB5B33FE2}" xr6:coauthVersionLast="45" xr6:coauthVersionMax="45" xr10:uidLastSave="{00000000-0000-0000-0000-000000000000}"/>
  <bookViews>
    <workbookView xWindow="-108" yWindow="-108" windowWidth="23256" windowHeight="12576" activeTab="1" xr2:uid="{00000000-000D-0000-FFFF-FFFF00000000}"/>
  </bookViews>
  <sheets>
    <sheet name="Sheet1" sheetId="1" r:id="rId1"/>
    <sheet name="Answer" sheetId="3" r:id="rId2"/>
    <sheet name="Formulas" sheetId="4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6" i="4" l="1"/>
  <c r="E36" i="4" s="1"/>
  <c r="D18" i="4"/>
  <c r="E18" i="4" s="1"/>
  <c r="C16" i="4"/>
  <c r="C34" i="4" s="1"/>
  <c r="C37" i="4" s="1"/>
  <c r="B16" i="4"/>
  <c r="D16" i="4" s="1"/>
  <c r="E16" i="4" s="1"/>
  <c r="D15" i="4"/>
  <c r="E15" i="4" s="1"/>
  <c r="D14" i="4"/>
  <c r="E14" i="4" s="1"/>
  <c r="C12" i="4"/>
  <c r="C20" i="4" s="1"/>
  <c r="C22" i="4" s="1"/>
  <c r="B12" i="4"/>
  <c r="D11" i="4"/>
  <c r="E11" i="4" s="1"/>
  <c r="D10" i="4"/>
  <c r="E10" i="4" s="1"/>
  <c r="D9" i="4"/>
  <c r="E9" i="4" s="1"/>
  <c r="D8" i="4"/>
  <c r="E8" i="4" s="1"/>
  <c r="D7" i="4"/>
  <c r="E7" i="4" s="1"/>
  <c r="D6" i="4"/>
  <c r="E6" i="4" s="1"/>
  <c r="D18" i="3"/>
  <c r="E18" i="3" s="1"/>
  <c r="D15" i="3"/>
  <c r="E15" i="3" s="1"/>
  <c r="D14" i="3"/>
  <c r="E14" i="3" s="1"/>
  <c r="D7" i="3"/>
  <c r="E7" i="3" s="1"/>
  <c r="D8" i="3"/>
  <c r="E8" i="3" s="1"/>
  <c r="D9" i="3"/>
  <c r="E9" i="3" s="1"/>
  <c r="D10" i="3"/>
  <c r="E10" i="3" s="1"/>
  <c r="D11" i="3"/>
  <c r="E11" i="3" s="1"/>
  <c r="D6" i="3"/>
  <c r="E6" i="3" s="1"/>
  <c r="C16" i="3"/>
  <c r="B16" i="3"/>
  <c r="C12" i="3"/>
  <c r="B12" i="3"/>
  <c r="B34" i="4" l="1"/>
  <c r="B37" i="4" s="1"/>
  <c r="B20" i="3"/>
  <c r="B22" i="3" s="1"/>
  <c r="D16" i="3"/>
  <c r="E16" i="3" s="1"/>
  <c r="D12" i="3"/>
  <c r="E12" i="3" s="1"/>
  <c r="D37" i="4"/>
  <c r="E37" i="4" s="1"/>
  <c r="B20" i="4"/>
  <c r="D20" i="4" s="1"/>
  <c r="E20" i="4" s="1"/>
  <c r="B22" i="4"/>
  <c r="D22" i="4" s="1"/>
  <c r="E22" i="4" s="1"/>
  <c r="D12" i="4"/>
  <c r="E12" i="4" s="1"/>
  <c r="C20" i="3"/>
  <c r="C22" i="3" s="1"/>
  <c r="D20" i="3" l="1"/>
  <c r="E20" i="3" s="1"/>
  <c r="D22" i="3"/>
  <c r="E22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Du Toit &amp; Van der Merwe</author>
  </authors>
  <commentList>
    <comment ref="E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Mark:  Difference as % of 2013 numbers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Mark:  Numbers exclude Transit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Mark:  Numbers exclude Transit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Mark:  SA Tourism classifies Turkey in the Middle East and not in Europe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20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Mark:  Grand Total less Total Africa and Unspecified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Du Toit &amp; Van der Merwe</author>
  </authors>
  <commentList>
    <comment ref="E4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 xml:space="preserve">Mark: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5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Mark:  Numbers exclude Transit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>Mark:  Numbers exclude Transit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1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>Mark:  SA Tourism classifies Turkey in the Middle East and not in Europe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20" authorId="0" shapeId="0" xr:uid="{00000000-0006-0000-0300-000005000000}">
      <text>
        <r>
          <rPr>
            <b/>
            <sz val="9"/>
            <color indexed="81"/>
            <rFont val="Tahoma"/>
            <family val="2"/>
          </rPr>
          <t>Mark:  Grand Total less Total Africa and Unspecified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<sst xmlns="http://schemas.openxmlformats.org/spreadsheetml/2006/main" count="74" uniqueCount="30">
  <si>
    <t>COUNTRY OF RESIDENCE</t>
  </si>
  <si>
    <t>JANUARY TO JULY</t>
  </si>
  <si>
    <t>Europe</t>
  </si>
  <si>
    <t>North America</t>
  </si>
  <si>
    <t>Central and South America</t>
  </si>
  <si>
    <t>Australasia</t>
  </si>
  <si>
    <t>Asia</t>
  </si>
  <si>
    <t>Middle East</t>
  </si>
  <si>
    <t>STATISTICS SOUTH AFRICA:  TOTAL TOURISTS</t>
  </si>
  <si>
    <t>JULY 2014</t>
  </si>
  <si>
    <t>Africa Mainland</t>
  </si>
  <si>
    <t>Indian Ocean Islands</t>
  </si>
  <si>
    <t>Unspecified</t>
  </si>
  <si>
    <t>GRAND TOTAL</t>
  </si>
  <si>
    <t>OVERSEAS TOTAL</t>
  </si>
  <si>
    <t>DIFFERENCE</t>
  </si>
  <si>
    <t>PERCENTAGE</t>
  </si>
  <si>
    <t>(%)</t>
  </si>
  <si>
    <t>Source:  Statistics SA</t>
  </si>
  <si>
    <t>TOTAL AFRICA</t>
  </si>
  <si>
    <t>TOTAL</t>
  </si>
  <si>
    <t>%)</t>
  </si>
  <si>
    <t>Botswana</t>
  </si>
  <si>
    <t>Lesotho</t>
  </si>
  <si>
    <t>Mozambique</t>
  </si>
  <si>
    <t>Namibia</t>
  </si>
  <si>
    <t>Swaziland</t>
  </si>
  <si>
    <t>Zimbabwe</t>
  </si>
  <si>
    <t>Other</t>
  </si>
  <si>
    <t>JULY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</si>
</sst>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.00_ ;_ * \-#,##0.00_ ;_ * &quot;-&quot;??_ ;_ @_ "/>
    <numFmt numFmtId="165" formatCode="0.0%"/>
    <numFmt numFmtId="166" formatCode="_ * #,##0_ ;_ * \-#,##0_ ;_ * &quot;-&quot;??_ ;_ @_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">
    <xf numFmtId="0" fontId="0" fillId="0" borderId="0" xfId="0"/>
    <xf numFmtId="17" fontId="0" fillId="0" borderId="0" xfId="0" quotePrefix="1" applyNumberFormat="1"/>
    <xf numFmtId="164" fontId="0" fillId="0" borderId="0" xfId="1" applyFont="1"/>
    <xf numFmtId="0" fontId="2" fillId="0" borderId="0" xfId="0" applyFont="1"/>
    <xf numFmtId="164" fontId="0" fillId="0" borderId="1" xfId="1" applyFont="1" applyBorder="1"/>
    <xf numFmtId="165" fontId="0" fillId="0" borderId="0" xfId="2" applyNumberFormat="1" applyFont="1"/>
    <xf numFmtId="165" fontId="0" fillId="0" borderId="1" xfId="2" applyNumberFormat="1" applyFont="1" applyBorder="1"/>
    <xf numFmtId="166" fontId="0" fillId="0" borderId="0" xfId="1" applyNumberFormat="1" applyFont="1"/>
    <xf numFmtId="166" fontId="0" fillId="0" borderId="1" xfId="1" applyNumberFormat="1" applyFont="1" applyBorder="1"/>
    <xf numFmtId="166" fontId="0" fillId="0" borderId="0" xfId="0" applyNumberForma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323850</xdr:colOff>
      <xdr:row>0</xdr:row>
      <xdr:rowOff>47626</xdr:rowOff>
    </xdr:from>
    <xdr:to>
      <xdr:col>5</xdr:col>
      <xdr:colOff>9525</xdr:colOff>
      <xdr:row>2</xdr:row>
      <xdr:rowOff>529172</xdr:rowOff>
    </xdr:to>
    <xdr:pic>
      <xdr:nvPicPr>
        <xdr:cNvPr id="7" name="Picture 6" descr="C:\Users\User\AppData\Local\Microsoft\Windows\Temporary Internet Files\Content.IE5\KSLN1W2G\n757at-flickr-skinnylawyer[1].jpg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47626"/>
          <a:ext cx="2105025" cy="8625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0</xdr:row>
      <xdr:rowOff>104775</xdr:rowOff>
    </xdr:from>
    <xdr:to>
      <xdr:col>5</xdr:col>
      <xdr:colOff>28575</xdr:colOff>
      <xdr:row>2</xdr:row>
      <xdr:rowOff>586321</xdr:rowOff>
    </xdr:to>
    <xdr:pic>
      <xdr:nvPicPr>
        <xdr:cNvPr id="3" name="Picture 2" descr="C:\Users\User\AppData\Local\Microsoft\Windows\Temporary Internet Files\Content.IE5\KSLN1W2G\n757at-flickr-skinnylawyer[1]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9400" y="104775"/>
          <a:ext cx="2105025" cy="8625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4"/>
  <sheetViews>
    <sheetView workbookViewId="0">
      <selection activeCell="G27" sqref="G27"/>
    </sheetView>
  </sheetViews>
  <sheetFormatPr defaultRowHeight="14.4" x14ac:dyDescent="0.3"/>
  <cols>
    <col min="1" max="1" width="24.88671875" bestFit="1" customWidth="1"/>
    <col min="2" max="3" width="12.33203125" bestFit="1" customWidth="1"/>
    <col min="4" max="4" width="11.5546875" bestFit="1" customWidth="1"/>
    <col min="5" max="5" width="12.44140625" bestFit="1" customWidth="1"/>
  </cols>
  <sheetData>
    <row r="1" spans="1:5" x14ac:dyDescent="0.3">
      <c r="A1" t="s">
        <v>8</v>
      </c>
    </row>
    <row r="2" spans="1:5" x14ac:dyDescent="0.3">
      <c r="A2" s="1" t="s">
        <v>9</v>
      </c>
    </row>
    <row r="4" spans="1:5" x14ac:dyDescent="0.3">
      <c r="A4" t="s">
        <v>0</v>
      </c>
      <c r="B4" t="s">
        <v>1</v>
      </c>
      <c r="D4" t="s">
        <v>15</v>
      </c>
      <c r="E4" t="s">
        <v>16</v>
      </c>
    </row>
    <row r="5" spans="1:5" x14ac:dyDescent="0.3">
      <c r="B5">
        <v>2014</v>
      </c>
      <c r="C5">
        <v>2013</v>
      </c>
      <c r="E5" t="s">
        <v>21</v>
      </c>
    </row>
    <row r="6" spans="1:5" x14ac:dyDescent="0.3">
      <c r="A6" t="s">
        <v>2</v>
      </c>
      <c r="B6" s="2">
        <v>732089</v>
      </c>
      <c r="C6" s="2">
        <v>686434</v>
      </c>
      <c r="D6" s="2"/>
    </row>
    <row r="7" spans="1:5" x14ac:dyDescent="0.3">
      <c r="A7" t="s">
        <v>3</v>
      </c>
      <c r="B7" s="2">
        <v>212280</v>
      </c>
      <c r="C7" s="2">
        <v>202858</v>
      </c>
      <c r="D7" s="2"/>
    </row>
    <row r="8" spans="1:5" x14ac:dyDescent="0.3">
      <c r="A8" t="s">
        <v>4</v>
      </c>
      <c r="B8" s="2">
        <v>41199</v>
      </c>
      <c r="C8" s="2">
        <v>45439</v>
      </c>
      <c r="D8" s="2"/>
    </row>
    <row r="9" spans="1:5" x14ac:dyDescent="0.3">
      <c r="A9" t="s">
        <v>5</v>
      </c>
      <c r="B9" s="2">
        <v>70345</v>
      </c>
      <c r="C9" s="2">
        <v>68154</v>
      </c>
      <c r="D9" s="2"/>
    </row>
    <row r="10" spans="1:5" x14ac:dyDescent="0.3">
      <c r="A10" t="s">
        <v>6</v>
      </c>
      <c r="B10" s="2">
        <v>172235</v>
      </c>
      <c r="C10" s="2">
        <v>184234</v>
      </c>
      <c r="D10" s="2"/>
    </row>
    <row r="11" spans="1:5" x14ac:dyDescent="0.3">
      <c r="A11" t="s">
        <v>7</v>
      </c>
      <c r="B11" s="2">
        <v>30557</v>
      </c>
      <c r="C11" s="2">
        <v>28719</v>
      </c>
      <c r="D11" s="2"/>
    </row>
    <row r="12" spans="1:5" x14ac:dyDescent="0.3">
      <c r="A12" s="3" t="s">
        <v>20</v>
      </c>
      <c r="B12" s="2"/>
      <c r="C12" s="2"/>
    </row>
    <row r="13" spans="1:5" x14ac:dyDescent="0.3">
      <c r="A13" s="3"/>
      <c r="B13" s="2"/>
      <c r="C13" s="2"/>
    </row>
    <row r="14" spans="1:5" x14ac:dyDescent="0.3">
      <c r="A14" t="s">
        <v>10</v>
      </c>
      <c r="B14" s="2">
        <v>4108294</v>
      </c>
      <c r="C14" s="2">
        <v>3884564</v>
      </c>
    </row>
    <row r="15" spans="1:5" x14ac:dyDescent="0.3">
      <c r="A15" t="s">
        <v>11</v>
      </c>
      <c r="B15" s="2">
        <v>12480</v>
      </c>
      <c r="C15" s="2">
        <v>10891</v>
      </c>
    </row>
    <row r="16" spans="1:5" x14ac:dyDescent="0.3">
      <c r="A16" s="3" t="s">
        <v>19</v>
      </c>
      <c r="B16" s="2"/>
      <c r="C16" s="2"/>
    </row>
    <row r="18" spans="1:3" x14ac:dyDescent="0.3">
      <c r="A18" s="3" t="s">
        <v>12</v>
      </c>
      <c r="B18" s="2">
        <v>7008</v>
      </c>
      <c r="C18" s="2">
        <v>10019</v>
      </c>
    </row>
    <row r="20" spans="1:3" x14ac:dyDescent="0.3">
      <c r="A20" s="3" t="s">
        <v>13</v>
      </c>
      <c r="B20" s="2"/>
      <c r="C20" s="2"/>
    </row>
    <row r="22" spans="1:3" x14ac:dyDescent="0.3">
      <c r="A22" s="3" t="s">
        <v>14</v>
      </c>
      <c r="B22" s="2"/>
      <c r="C22" s="2"/>
    </row>
    <row r="24" spans="1:3" x14ac:dyDescent="0.3">
      <c r="A24" t="s">
        <v>18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4"/>
  <sheetViews>
    <sheetView tabSelected="1" workbookViewId="0">
      <selection activeCell="C26" sqref="C26"/>
    </sheetView>
  </sheetViews>
  <sheetFormatPr defaultRowHeight="14.4" x14ac:dyDescent="0.3"/>
  <cols>
    <col min="1" max="1" width="24.88671875" bestFit="1" customWidth="1"/>
    <col min="2" max="3" width="12.33203125" bestFit="1" customWidth="1"/>
    <col min="4" max="4" width="11.5546875" bestFit="1" customWidth="1"/>
    <col min="5" max="5" width="12.44140625" bestFit="1" customWidth="1"/>
  </cols>
  <sheetData>
    <row r="1" spans="1:5" x14ac:dyDescent="0.3">
      <c r="A1" t="s">
        <v>8</v>
      </c>
    </row>
    <row r="2" spans="1:5" x14ac:dyDescent="0.3">
      <c r="A2" s="1" t="s">
        <v>29</v>
      </c>
    </row>
    <row r="3" spans="1:5" ht="50.25" customHeight="1" x14ac:dyDescent="0.3">
      <c r="A3" s="1"/>
    </row>
    <row r="4" spans="1:5" x14ac:dyDescent="0.3">
      <c r="A4" t="s">
        <v>0</v>
      </c>
      <c r="B4" t="s">
        <v>1</v>
      </c>
      <c r="D4" t="s">
        <v>15</v>
      </c>
      <c r="E4" t="s">
        <v>16</v>
      </c>
    </row>
    <row r="5" spans="1:5" x14ac:dyDescent="0.3">
      <c r="B5">
        <v>2021</v>
      </c>
      <c r="C5">
        <v>2020</v>
      </c>
      <c r="E5" t="s">
        <v>17</v>
      </c>
    </row>
    <row r="6" spans="1:5" x14ac:dyDescent="0.3">
      <c r="A6" t="s">
        <v>2</v>
      </c>
      <c r="B6" s="7">
        <v>732089</v>
      </c>
      <c r="C6" s="7">
        <v>686434</v>
      </c>
      <c r="D6" s="7">
        <f>B6-C6</f>
        <v>45655</v>
      </c>
      <c r="E6" s="5">
        <f>D6/C6</f>
        <v>6.6510400125867897E-2</v>
      </c>
    </row>
    <row r="7" spans="1:5" x14ac:dyDescent="0.3">
      <c r="A7" t="s">
        <v>3</v>
      </c>
      <c r="B7" s="7">
        <v>212280</v>
      </c>
      <c r="C7" s="7">
        <v>202858</v>
      </c>
      <c r="D7" s="7">
        <f t="shared" ref="D7:D12" si="0">B7-C7</f>
        <v>9422</v>
      </c>
      <c r="E7" s="5">
        <f t="shared" ref="E7:E12" si="1">D7/C7</f>
        <v>4.644628262134104E-2</v>
      </c>
    </row>
    <row r="8" spans="1:5" x14ac:dyDescent="0.3">
      <c r="A8" t="s">
        <v>4</v>
      </c>
      <c r="B8" s="7">
        <v>41199</v>
      </c>
      <c r="C8" s="7">
        <v>45439</v>
      </c>
      <c r="D8" s="7">
        <f t="shared" si="0"/>
        <v>-4240</v>
      </c>
      <c r="E8" s="5">
        <f t="shared" si="1"/>
        <v>-9.3311912674134551E-2</v>
      </c>
    </row>
    <row r="9" spans="1:5" x14ac:dyDescent="0.3">
      <c r="A9" t="s">
        <v>5</v>
      </c>
      <c r="B9" s="7">
        <v>70345</v>
      </c>
      <c r="C9" s="7">
        <v>68154</v>
      </c>
      <c r="D9" s="7">
        <f t="shared" si="0"/>
        <v>2191</v>
      </c>
      <c r="E9" s="5">
        <f t="shared" si="1"/>
        <v>3.2147782962115207E-2</v>
      </c>
    </row>
    <row r="10" spans="1:5" x14ac:dyDescent="0.3">
      <c r="A10" t="s">
        <v>6</v>
      </c>
      <c r="B10" s="7">
        <v>172235</v>
      </c>
      <c r="C10" s="7">
        <v>184234</v>
      </c>
      <c r="D10" s="7">
        <f t="shared" si="0"/>
        <v>-11999</v>
      </c>
      <c r="E10" s="5">
        <f t="shared" si="1"/>
        <v>-6.5129129259528643E-2</v>
      </c>
    </row>
    <row r="11" spans="1:5" x14ac:dyDescent="0.3">
      <c r="A11" t="s">
        <v>7</v>
      </c>
      <c r="B11" s="7">
        <v>30557</v>
      </c>
      <c r="C11" s="7">
        <v>28719</v>
      </c>
      <c r="D11" s="7">
        <f t="shared" si="0"/>
        <v>1838</v>
      </c>
      <c r="E11" s="5">
        <f t="shared" si="1"/>
        <v>6.3999442877537518E-2</v>
      </c>
    </row>
    <row r="12" spans="1:5" ht="15" thickBot="1" x14ac:dyDescent="0.35">
      <c r="A12" s="3" t="s">
        <v>20</v>
      </c>
      <c r="B12" s="8">
        <f>SUM(B6:B11)</f>
        <v>1258705</v>
      </c>
      <c r="C12" s="8">
        <f>SUM(C6:C11)</f>
        <v>1215838</v>
      </c>
      <c r="D12" s="8">
        <f t="shared" si="0"/>
        <v>42867</v>
      </c>
      <c r="E12" s="6">
        <f t="shared" si="1"/>
        <v>3.5257164194571977E-2</v>
      </c>
    </row>
    <row r="13" spans="1:5" ht="15" thickTop="1" x14ac:dyDescent="0.3">
      <c r="A13" s="3"/>
      <c r="B13" s="7"/>
      <c r="C13" s="7"/>
      <c r="D13" s="9"/>
    </row>
    <row r="14" spans="1:5" x14ac:dyDescent="0.3">
      <c r="A14" t="s">
        <v>10</v>
      </c>
      <c r="B14" s="7">
        <v>4108294</v>
      </c>
      <c r="C14" s="7">
        <v>3884564</v>
      </c>
      <c r="D14" s="7">
        <f>B14-C14</f>
        <v>223730</v>
      </c>
      <c r="E14" s="5">
        <f>D14/C14</f>
        <v>5.75946232318479E-2</v>
      </c>
    </row>
    <row r="15" spans="1:5" x14ac:dyDescent="0.3">
      <c r="A15" t="s">
        <v>11</v>
      </c>
      <c r="B15" s="7">
        <v>12480</v>
      </c>
      <c r="C15" s="7">
        <v>10891</v>
      </c>
      <c r="D15" s="7">
        <f t="shared" ref="D15:D16" si="2">B15-C15</f>
        <v>1589</v>
      </c>
      <c r="E15" s="5">
        <f t="shared" ref="E15:E16" si="3">D15/C15</f>
        <v>0.14590028463869251</v>
      </c>
    </row>
    <row r="16" spans="1:5" ht="15" thickBot="1" x14ac:dyDescent="0.35">
      <c r="A16" s="3" t="s">
        <v>19</v>
      </c>
      <c r="B16" s="8">
        <f>SUM(B14:B15)</f>
        <v>4120774</v>
      </c>
      <c r="C16" s="8">
        <f>SUM(C14:C15)</f>
        <v>3895455</v>
      </c>
      <c r="D16" s="8">
        <f t="shared" si="2"/>
        <v>225319</v>
      </c>
      <c r="E16" s="6">
        <f t="shared" si="3"/>
        <v>5.784151017018551E-2</v>
      </c>
    </row>
    <row r="17" spans="1:5" ht="15" thickTop="1" x14ac:dyDescent="0.3">
      <c r="B17" s="9"/>
      <c r="C17" s="9"/>
      <c r="D17" s="9"/>
    </row>
    <row r="18" spans="1:5" x14ac:dyDescent="0.3">
      <c r="A18" s="3" t="s">
        <v>12</v>
      </c>
      <c r="B18" s="7">
        <v>7008</v>
      </c>
      <c r="C18" s="7">
        <v>10019</v>
      </c>
      <c r="D18" s="7">
        <f>B18-C18</f>
        <v>-3011</v>
      </c>
      <c r="E18" s="5">
        <f>D18/C18</f>
        <v>-0.30052899490967161</v>
      </c>
    </row>
    <row r="19" spans="1:5" x14ac:dyDescent="0.3">
      <c r="B19" s="9"/>
      <c r="C19" s="9"/>
      <c r="D19" s="9"/>
    </row>
    <row r="20" spans="1:5" ht="15" thickBot="1" x14ac:dyDescent="0.35">
      <c r="A20" s="3" t="s">
        <v>13</v>
      </c>
      <c r="B20" s="8">
        <f>B12+B16+B18</f>
        <v>5386487</v>
      </c>
      <c r="C20" s="8">
        <f>C12+C16+C18</f>
        <v>5121312</v>
      </c>
      <c r="D20" s="8">
        <f>B20-C20</f>
        <v>265175</v>
      </c>
      <c r="E20" s="6">
        <f>D20/C20</f>
        <v>5.1778723889503317E-2</v>
      </c>
    </row>
    <row r="21" spans="1:5" ht="15" thickTop="1" x14ac:dyDescent="0.3">
      <c r="B21" s="9"/>
      <c r="C21" s="9"/>
      <c r="D21" s="9"/>
    </row>
    <row r="22" spans="1:5" ht="15" thickBot="1" x14ac:dyDescent="0.35">
      <c r="A22" s="3" t="s">
        <v>14</v>
      </c>
      <c r="B22" s="8">
        <f>B20-B16-B18</f>
        <v>1258705</v>
      </c>
      <c r="C22" s="8">
        <f>C20-C16-C18</f>
        <v>1215838</v>
      </c>
      <c r="D22" s="8">
        <f>B22-C22</f>
        <v>42867</v>
      </c>
      <c r="E22" s="6">
        <f>D22/C22</f>
        <v>3.5257164194571977E-2</v>
      </c>
    </row>
    <row r="23" spans="1:5" ht="15" thickTop="1" x14ac:dyDescent="0.3"/>
    <row r="24" spans="1:5" x14ac:dyDescent="0.3">
      <c r="A24" s="3" t="s">
        <v>18</v>
      </c>
    </row>
  </sheetData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9"/>
  <sheetViews>
    <sheetView showFormulas="1" workbookViewId="0">
      <selection activeCell="G14" sqref="G14"/>
    </sheetView>
  </sheetViews>
  <sheetFormatPr defaultRowHeight="14.4" x14ac:dyDescent="0.3"/>
  <cols>
    <col min="1" max="1" width="24.88671875" bestFit="1" customWidth="1"/>
    <col min="2" max="3" width="12.33203125" bestFit="1" customWidth="1"/>
    <col min="4" max="4" width="11.5546875" bestFit="1" customWidth="1"/>
    <col min="5" max="5" width="12.44140625" bestFit="1" customWidth="1"/>
  </cols>
  <sheetData>
    <row r="1" spans="1:5" x14ac:dyDescent="0.3">
      <c r="A1" t="s">
        <v>8</v>
      </c>
    </row>
    <row r="2" spans="1:5" x14ac:dyDescent="0.3">
      <c r="A2" s="1" t="s">
        <v>9</v>
      </c>
    </row>
    <row r="3" spans="1:5" ht="56.25" customHeight="1" x14ac:dyDescent="0.3"/>
    <row r="4" spans="1:5" x14ac:dyDescent="0.3">
      <c r="A4" t="s">
        <v>0</v>
      </c>
      <c r="B4" t="s">
        <v>1</v>
      </c>
      <c r="D4" t="s">
        <v>15</v>
      </c>
      <c r="E4" t="s">
        <v>16</v>
      </c>
    </row>
    <row r="5" spans="1:5" x14ac:dyDescent="0.3">
      <c r="B5">
        <v>2014</v>
      </c>
      <c r="C5">
        <v>2013</v>
      </c>
      <c r="E5" t="s">
        <v>17</v>
      </c>
    </row>
    <row r="6" spans="1:5" x14ac:dyDescent="0.3">
      <c r="A6" t="s">
        <v>2</v>
      </c>
      <c r="B6" s="2">
        <v>732089</v>
      </c>
      <c r="C6" s="2">
        <v>686434</v>
      </c>
      <c r="D6" s="2">
        <f>B6-C6</f>
        <v>45655</v>
      </c>
      <c r="E6" s="5">
        <f>D6/C6</f>
        <v>6.6510400125867897E-2</v>
      </c>
    </row>
    <row r="7" spans="1:5" x14ac:dyDescent="0.3">
      <c r="A7" t="s">
        <v>3</v>
      </c>
      <c r="B7" s="2">
        <v>212280</v>
      </c>
      <c r="C7" s="2">
        <v>202858</v>
      </c>
      <c r="D7" s="2">
        <f t="shared" ref="D7:D12" si="0">B7-C7</f>
        <v>9422</v>
      </c>
      <c r="E7" s="5">
        <f t="shared" ref="E7:E12" si="1">D7/C7</f>
        <v>4.644628262134104E-2</v>
      </c>
    </row>
    <row r="8" spans="1:5" x14ac:dyDescent="0.3">
      <c r="A8" t="s">
        <v>4</v>
      </c>
      <c r="B8" s="2">
        <v>41199</v>
      </c>
      <c r="C8" s="2">
        <v>45439</v>
      </c>
      <c r="D8" s="2">
        <f t="shared" si="0"/>
        <v>-4240</v>
      </c>
      <c r="E8" s="5">
        <f t="shared" si="1"/>
        <v>-9.3311912674134551E-2</v>
      </c>
    </row>
    <row r="9" spans="1:5" x14ac:dyDescent="0.3">
      <c r="A9" t="s">
        <v>5</v>
      </c>
      <c r="B9" s="2">
        <v>70345</v>
      </c>
      <c r="C9" s="2">
        <v>68154</v>
      </c>
      <c r="D9" s="2">
        <f t="shared" si="0"/>
        <v>2191</v>
      </c>
      <c r="E9" s="5">
        <f t="shared" si="1"/>
        <v>3.2147782962115207E-2</v>
      </c>
    </row>
    <row r="10" spans="1:5" x14ac:dyDescent="0.3">
      <c r="A10" t="s">
        <v>6</v>
      </c>
      <c r="B10" s="2">
        <v>172235</v>
      </c>
      <c r="C10" s="2">
        <v>184234</v>
      </c>
      <c r="D10" s="2">
        <f t="shared" si="0"/>
        <v>-11999</v>
      </c>
      <c r="E10" s="5">
        <f t="shared" si="1"/>
        <v>-6.5129129259528643E-2</v>
      </c>
    </row>
    <row r="11" spans="1:5" x14ac:dyDescent="0.3">
      <c r="A11" t="s">
        <v>7</v>
      </c>
      <c r="B11" s="2">
        <v>30557</v>
      </c>
      <c r="C11" s="2">
        <v>28719</v>
      </c>
      <c r="D11" s="2">
        <f t="shared" si="0"/>
        <v>1838</v>
      </c>
      <c r="E11" s="5">
        <f t="shared" si="1"/>
        <v>6.3999442877537518E-2</v>
      </c>
    </row>
    <row r="12" spans="1:5" ht="15" thickBot="1" x14ac:dyDescent="0.35">
      <c r="A12" s="3" t="s">
        <v>20</v>
      </c>
      <c r="B12" s="4">
        <f>SUM(B6:B11)</f>
        <v>1258705</v>
      </c>
      <c r="C12" s="4">
        <f>SUM(C6:C11)</f>
        <v>1215838</v>
      </c>
      <c r="D12" s="4">
        <f t="shared" si="0"/>
        <v>42867</v>
      </c>
      <c r="E12" s="6">
        <f t="shared" si="1"/>
        <v>3.5257164194571977E-2</v>
      </c>
    </row>
    <row r="13" spans="1:5" ht="15" thickTop="1" x14ac:dyDescent="0.3">
      <c r="A13" s="3"/>
      <c r="B13" s="2"/>
      <c r="C13" s="2"/>
    </row>
    <row r="14" spans="1:5" x14ac:dyDescent="0.3">
      <c r="A14" t="s">
        <v>10</v>
      </c>
      <c r="B14" s="2">
        <v>4108294</v>
      </c>
      <c r="C14" s="2">
        <v>3884564</v>
      </c>
      <c r="D14" s="2">
        <f>B14-C14</f>
        <v>223730</v>
      </c>
      <c r="E14" s="5">
        <f>D14/C14</f>
        <v>5.75946232318479E-2</v>
      </c>
    </row>
    <row r="15" spans="1:5" x14ac:dyDescent="0.3">
      <c r="A15" t="s">
        <v>11</v>
      </c>
      <c r="B15" s="2">
        <v>12480</v>
      </c>
      <c r="C15" s="2">
        <v>10891</v>
      </c>
      <c r="D15" s="2">
        <f t="shared" ref="D15:D16" si="2">B15-C15</f>
        <v>1589</v>
      </c>
      <c r="E15" s="5">
        <f t="shared" ref="E15:E16" si="3">D15/C15</f>
        <v>0.14590028463869251</v>
      </c>
    </row>
    <row r="16" spans="1:5" ht="15" thickBot="1" x14ac:dyDescent="0.35">
      <c r="A16" s="3" t="s">
        <v>19</v>
      </c>
      <c r="B16" s="4">
        <f>SUM(B14:B15)</f>
        <v>4120774</v>
      </c>
      <c r="C16" s="4">
        <f>SUM(C14:C15)</f>
        <v>3895455</v>
      </c>
      <c r="D16" s="4">
        <f t="shared" si="2"/>
        <v>225319</v>
      </c>
      <c r="E16" s="6">
        <f t="shared" si="3"/>
        <v>5.784151017018551E-2</v>
      </c>
    </row>
    <row r="17" spans="1:5" ht="15" thickTop="1" x14ac:dyDescent="0.3"/>
    <row r="18" spans="1:5" x14ac:dyDescent="0.3">
      <c r="A18" s="3" t="s">
        <v>12</v>
      </c>
      <c r="B18" s="2">
        <v>7008</v>
      </c>
      <c r="C18" s="2">
        <v>10019</v>
      </c>
      <c r="D18" s="2">
        <f>B18-C18</f>
        <v>-3011</v>
      </c>
      <c r="E18" s="5">
        <f>D18/C18</f>
        <v>-0.30052899490967161</v>
      </c>
    </row>
    <row r="20" spans="1:5" ht="15" thickBot="1" x14ac:dyDescent="0.35">
      <c r="A20" s="3" t="s">
        <v>13</v>
      </c>
      <c r="B20" s="4">
        <f>B12+B16+B18</f>
        <v>5386487</v>
      </c>
      <c r="C20" s="4">
        <f>C12+C16+C18</f>
        <v>5121312</v>
      </c>
      <c r="D20" s="4">
        <f>B20-C20</f>
        <v>265175</v>
      </c>
      <c r="E20" s="6">
        <f>D20/C20</f>
        <v>5.1778723889503317E-2</v>
      </c>
    </row>
    <row r="21" spans="1:5" ht="15" thickTop="1" x14ac:dyDescent="0.3"/>
    <row r="22" spans="1:5" ht="15" thickBot="1" x14ac:dyDescent="0.35">
      <c r="A22" s="3" t="s">
        <v>14</v>
      </c>
      <c r="B22" s="4">
        <f>B20-B16-B18</f>
        <v>1258705</v>
      </c>
      <c r="C22" s="4">
        <f>C20-C16-C18</f>
        <v>1215838</v>
      </c>
      <c r="D22" s="4">
        <f>B22-C22</f>
        <v>42867</v>
      </c>
      <c r="E22" s="6">
        <f>D22/C22</f>
        <v>3.5257164194571977E-2</v>
      </c>
    </row>
    <row r="23" spans="1:5" ht="15" thickTop="1" x14ac:dyDescent="0.3"/>
    <row r="26" spans="1:5" x14ac:dyDescent="0.3">
      <c r="A26" s="3" t="s">
        <v>10</v>
      </c>
      <c r="B26" s="2"/>
      <c r="C26" s="2"/>
      <c r="D26" s="2"/>
      <c r="E26" s="5"/>
    </row>
    <row r="27" spans="1:5" x14ac:dyDescent="0.3">
      <c r="A27" t="s">
        <v>22</v>
      </c>
      <c r="B27" s="2">
        <v>291486</v>
      </c>
      <c r="C27" s="2">
        <v>279379</v>
      </c>
      <c r="D27" s="2"/>
      <c r="E27" s="5"/>
    </row>
    <row r="28" spans="1:5" x14ac:dyDescent="0.3">
      <c r="A28" t="s">
        <v>23</v>
      </c>
      <c r="B28" s="2">
        <v>862374</v>
      </c>
      <c r="C28" s="2">
        <v>913033</v>
      </c>
      <c r="D28" s="2"/>
      <c r="E28" s="5"/>
    </row>
    <row r="29" spans="1:5" x14ac:dyDescent="0.3">
      <c r="A29" t="s">
        <v>24</v>
      </c>
      <c r="B29" s="2">
        <v>743240</v>
      </c>
      <c r="C29" s="2">
        <v>644317</v>
      </c>
      <c r="D29" s="2"/>
      <c r="E29" s="5"/>
    </row>
    <row r="30" spans="1:5" x14ac:dyDescent="0.3">
      <c r="A30" t="s">
        <v>25</v>
      </c>
      <c r="B30" s="2">
        <v>114044</v>
      </c>
      <c r="C30" s="2">
        <v>109438</v>
      </c>
      <c r="D30" s="2"/>
      <c r="E30" s="5"/>
    </row>
    <row r="31" spans="1:5" x14ac:dyDescent="0.3">
      <c r="A31" t="s">
        <v>26</v>
      </c>
      <c r="B31" s="2">
        <v>508917</v>
      </c>
      <c r="C31" s="2">
        <v>464656</v>
      </c>
      <c r="D31" s="2"/>
      <c r="E31" s="5"/>
    </row>
    <row r="32" spans="1:5" x14ac:dyDescent="0.3">
      <c r="A32" t="s">
        <v>27</v>
      </c>
      <c r="B32" s="2">
        <v>1226225</v>
      </c>
      <c r="C32" s="2">
        <v>1108322</v>
      </c>
      <c r="D32" s="2"/>
      <c r="E32" s="5"/>
    </row>
    <row r="33" spans="1:5" x14ac:dyDescent="0.3">
      <c r="A33" t="s">
        <v>28</v>
      </c>
      <c r="B33" s="2"/>
      <c r="C33" s="2"/>
      <c r="D33" s="2"/>
      <c r="E33" s="5"/>
    </row>
    <row r="34" spans="1:5" x14ac:dyDescent="0.3">
      <c r="A34" s="3" t="s">
        <v>19</v>
      </c>
      <c r="B34" s="2">
        <f>B16</f>
        <v>4120774</v>
      </c>
      <c r="C34" s="2">
        <f>C16</f>
        <v>3895455</v>
      </c>
      <c r="D34" s="2"/>
      <c r="E34" s="5"/>
    </row>
    <row r="35" spans="1:5" x14ac:dyDescent="0.3">
      <c r="B35" s="2"/>
      <c r="C35" s="2"/>
      <c r="D35" s="2"/>
      <c r="E35" s="5"/>
    </row>
    <row r="36" spans="1:5" x14ac:dyDescent="0.3">
      <c r="A36" t="s">
        <v>11</v>
      </c>
      <c r="B36" s="2">
        <v>12480</v>
      </c>
      <c r="C36" s="2">
        <v>10891</v>
      </c>
      <c r="D36" s="2">
        <f t="shared" ref="D36:D37" si="4">B36-C36</f>
        <v>1589</v>
      </c>
      <c r="E36" s="5">
        <f t="shared" ref="E36:E37" si="5">D36/C36</f>
        <v>0.14590028463869251</v>
      </c>
    </row>
    <row r="37" spans="1:5" ht="15" thickBot="1" x14ac:dyDescent="0.35">
      <c r="A37" s="3" t="s">
        <v>19</v>
      </c>
      <c r="B37" s="4">
        <f>SUM(B26:B36)</f>
        <v>7879540</v>
      </c>
      <c r="C37" s="4">
        <f>SUM(C26:C36)</f>
        <v>7425491</v>
      </c>
      <c r="D37" s="4">
        <f t="shared" si="4"/>
        <v>454049</v>
      </c>
      <c r="E37" s="6">
        <f t="shared" si="5"/>
        <v>6.1147336923578523E-2</v>
      </c>
    </row>
    <row r="38" spans="1:5" ht="15" thickTop="1" x14ac:dyDescent="0.3"/>
    <row r="39" spans="1:5" x14ac:dyDescent="0.3">
      <c r="A39" s="3" t="s">
        <v>18</v>
      </c>
    </row>
  </sheetData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Answer</vt:lpstr>
      <vt:lpstr>Formulas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 Toit &amp; Van der Merwe</dc:creator>
  <cp:lastModifiedBy>Acer</cp:lastModifiedBy>
  <cp:lastPrinted>2020-10-09T16:52:46Z</cp:lastPrinted>
  <dcterms:created xsi:type="dcterms:W3CDTF">2015-06-27T19:48:43Z</dcterms:created>
  <dcterms:modified xsi:type="dcterms:W3CDTF">2020-10-19T07:11:48Z</dcterms:modified>
</cp:coreProperties>
</file>